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drawings/drawing2.xml" ContentType="application/vnd.openxmlformats-officedocument.drawing+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defaultThemeVersion="124226"/>
  <mc:AlternateContent xmlns:mc="http://schemas.openxmlformats.org/markup-compatibility/2006">
    <mc:Choice Requires="x15">
      <x15ac:absPath xmlns:x15ac="http://schemas.microsoft.com/office/spreadsheetml/2010/11/ac" url="O:\03 貿易保険制度改正・新商品開発\01 制度改正\2023年度\2023年10月 海投フォローアップ＆損発解消通知\12. 様式\海投\HP掲載様式（10月６日受領版）\"/>
    </mc:Choice>
  </mc:AlternateContent>
  <xr:revisionPtr revIDLastSave="0" documentId="13_ncr:1_{03444BB7-AAA4-4C00-8E00-04A2844ACB31}" xr6:coauthVersionLast="47" xr6:coauthVersionMax="47" xr10:uidLastSave="{00000000-0000-0000-0000-000000000000}"/>
  <bookViews>
    <workbookView xWindow="-120" yWindow="-120" windowWidth="29040" windowHeight="15990" xr2:uid="{00000000-000D-0000-FFFF-FFFF00000000}"/>
  </bookViews>
  <sheets>
    <sheet name="増額・減額　承認請求書" sheetId="2" r:id="rId1"/>
    <sheet name="別添_表明保証" sheetId="12" r:id="rId2"/>
    <sheet name="通貨名称" sheetId="3" r:id="rId3"/>
    <sheet name="枝番" sheetId="5" r:id="rId4"/>
    <sheet name="貼付用（増額、減額）" sheetId="4" r:id="rId5"/>
  </sheets>
  <externalReferences>
    <externalReference r:id="rId6"/>
    <externalReference r:id="rId7"/>
    <externalReference r:id="rId8"/>
    <externalReference r:id="rId9"/>
    <externalReference r:id="rId10"/>
  </externalReferences>
  <definedNames>
    <definedName name="BCD共通" localSheetId="1">[1]主要な事業資産等!$C$2:$C$7</definedName>
    <definedName name="BCD共通">[2]資産の所有者!#REF!</definedName>
    <definedName name="_xlnm.Print_Area" localSheetId="0">'増額・減額　承認請求書'!$A$1:$W$98</definedName>
    <definedName name="_xlnm.Print_Area" localSheetId="1">別添_表明保証!$A$1:$AI$43</definedName>
    <definedName name="tuuka" localSheetId="1">[3]通貨略称!$A$1:$A$94</definedName>
    <definedName name="tuuka">[4]通貨略称!$A$1:$A$94</definedName>
    <definedName name="外貨の種類" localSheetId="1">#REF!</definedName>
    <definedName name="外貨の種類">#REF!</definedName>
    <definedName name="国名称一覧" localSheetId="1">[1]国名称!$A$2:$A$270</definedName>
    <definedName name="国名称一覧">[2]国名称!$A$2:$A$270</definedName>
    <definedName name="枝番">枝番!$A$1:$A$100</definedName>
    <definedName name="資産の保有者">[2]資産の所有者!$A$2:$A$6</definedName>
    <definedName name="主要な資産">[2]資産の所有者!#REF!</definedName>
    <definedName name="主要な事業資産">[2]資産の所有者!#REF!</definedName>
    <definedName name="主要な事業資産B">[2]資産の所有者!#REF!</definedName>
    <definedName name="主要な事業資産ＣＤ" localSheetId="1">[1]主要な事業資産等!#REF!</definedName>
    <definedName name="主要な事業資産ＣＤ">[2]資産の所有者!#REF!</definedName>
    <definedName name="主要な事業資産の明細">[2]資産の所有者!#REF!</definedName>
    <definedName name="主要な事業資産等">[2]資産の所有者!#REF!</definedName>
    <definedName name="増減請求書通貨">#REF!</definedName>
    <definedName name="通貨名称">通貨名称!$A$1:$A$94</definedName>
    <definedName name="通貨略称" localSheetId="1">[1]通貨略称!$A$1:$A$94</definedName>
    <definedName name="通貨略称">#REF!</definedName>
    <definedName name="部分損通貨略称">[5]通貨略称!$A$1:$A$94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84" i="4" l="1"/>
  <c r="F84" i="4"/>
  <c r="G78" i="4"/>
  <c r="F78" i="4"/>
  <c r="I77" i="4"/>
  <c r="H77" i="4"/>
  <c r="G77" i="4"/>
  <c r="F77" i="4"/>
  <c r="G70" i="4"/>
  <c r="F70" i="4"/>
  <c r="G64" i="4"/>
  <c r="F64" i="4"/>
  <c r="I63" i="4"/>
  <c r="H63" i="4"/>
  <c r="G63" i="4"/>
  <c r="F63" i="4"/>
  <c r="G56" i="4"/>
  <c r="F56" i="4"/>
  <c r="G50" i="4"/>
  <c r="F50" i="4"/>
  <c r="I49" i="4"/>
  <c r="H49" i="4"/>
  <c r="G49" i="4"/>
  <c r="F49" i="4"/>
  <c r="G42" i="4"/>
  <c r="F42" i="4"/>
  <c r="G36" i="4"/>
  <c r="F36" i="4"/>
  <c r="I35" i="4"/>
  <c r="H35" i="4"/>
  <c r="G35" i="4"/>
  <c r="F35" i="4"/>
  <c r="D103" i="4"/>
  <c r="D104" i="4" s="1"/>
  <c r="D29" i="4"/>
  <c r="D32" i="4"/>
  <c r="C32" i="4" s="1"/>
  <c r="D31" i="4"/>
  <c r="C31" i="4" s="1"/>
  <c r="D27" i="4"/>
  <c r="C27" i="4" s="1"/>
  <c r="D28" i="4"/>
  <c r="C28" i="4" s="1"/>
  <c r="D30" i="4"/>
  <c r="C30" i="4" s="1"/>
  <c r="D26" i="4"/>
  <c r="D5" i="4"/>
  <c r="AC1" i="12"/>
  <c r="G57" i="2"/>
  <c r="L79" i="2"/>
  <c r="P25" i="2"/>
  <c r="D2" i="4"/>
  <c r="D3" i="4"/>
  <c r="D6" i="4"/>
  <c r="D7" i="4"/>
  <c r="D8" i="4"/>
  <c r="D9" i="4"/>
  <c r="D10" i="4"/>
  <c r="D11" i="4"/>
  <c r="D12" i="4"/>
  <c r="D13" i="4"/>
  <c r="D14" i="4"/>
  <c r="D15" i="4"/>
  <c r="D16" i="4"/>
  <c r="D17" i="4"/>
  <c r="D18" i="4"/>
  <c r="D19" i="4"/>
  <c r="D20" i="4"/>
  <c r="D21" i="4"/>
  <c r="D22" i="4"/>
  <c r="D23" i="4"/>
  <c r="D24" i="4"/>
  <c r="D25" i="4"/>
  <c r="C29" i="4"/>
  <c r="D91" i="4"/>
  <c r="D92" i="4"/>
  <c r="D93" i="4"/>
  <c r="D94" i="4"/>
  <c r="D95" i="4"/>
  <c r="D96" i="4"/>
  <c r="D97" i="4"/>
  <c r="D98" i="4"/>
  <c r="D100" i="4"/>
  <c r="D101" i="4"/>
  <c r="P26" i="2"/>
  <c r="P27" i="2"/>
  <c r="P28" i="2"/>
  <c r="L57" i="2"/>
  <c r="Q57" i="2"/>
  <c r="V57" i="2"/>
  <c r="G64" i="2"/>
  <c r="L64" i="2"/>
  <c r="Q64" i="2"/>
  <c r="V64" i="2"/>
  <c r="G72" i="2"/>
  <c r="L72" i="2"/>
  <c r="Q72" i="2"/>
  <c r="V72" i="2"/>
  <c r="G79" i="2"/>
  <c r="Q79" i="2"/>
  <c r="V79" i="2"/>
  <c r="J89" i="2"/>
  <c r="O89" i="2"/>
  <c r="J94" i="2"/>
  <c r="O94" i="2"/>
  <c r="L34" i="2" l="1"/>
  <c r="C26" i="4"/>
  <c r="D84" i="4"/>
  <c r="R76" i="2" s="1"/>
  <c r="D78" i="4"/>
  <c r="P76" i="2" s="1"/>
  <c r="D79" i="4" s="1"/>
  <c r="D77" i="4"/>
  <c r="D70" i="4"/>
  <c r="H76" i="2" s="1"/>
  <c r="D64" i="4"/>
  <c r="D63" i="4"/>
  <c r="D56" i="4"/>
  <c r="R61" i="2" s="1"/>
  <c r="D50" i="4"/>
  <c r="M61" i="2" s="1"/>
  <c r="D49" i="4"/>
  <c r="D36" i="4"/>
  <c r="C61" i="2" s="1"/>
  <c r="D42" i="4"/>
  <c r="H61" i="2" s="1"/>
  <c r="D35" i="4"/>
  <c r="N64" i="2"/>
  <c r="D54" i="4" s="1"/>
  <c r="I79" i="2"/>
  <c r="D74" i="4" s="1"/>
  <c r="S79" i="2"/>
  <c r="D88" i="4" s="1"/>
  <c r="D64" i="2"/>
  <c r="D40" i="4" s="1"/>
  <c r="I77" i="2"/>
  <c r="I80" i="2" s="1"/>
  <c r="D75" i="4" s="1"/>
  <c r="F61" i="2"/>
  <c r="D37" i="4" s="1"/>
  <c r="D72" i="4"/>
  <c r="C76" i="2"/>
  <c r="U76" i="2"/>
  <c r="D85" i="4" s="1"/>
  <c r="E49" i="2"/>
  <c r="D79" i="2"/>
  <c r="D68" i="4" s="1"/>
  <c r="S64" i="2"/>
  <c r="D60" i="4" s="1"/>
  <c r="N79" i="2"/>
  <c r="D82" i="4" s="1"/>
  <c r="I64" i="2"/>
  <c r="D46" i="4" s="1"/>
  <c r="K76" i="2" l="1"/>
  <c r="D71" i="4" s="1"/>
  <c r="M76" i="2"/>
  <c r="S77" i="2"/>
  <c r="S80" i="2" s="1"/>
  <c r="D89" i="4" s="1"/>
  <c r="N77" i="2"/>
  <c r="N80" i="2" s="1"/>
  <c r="D83" i="4" s="1"/>
  <c r="D86" i="4"/>
  <c r="P61" i="2"/>
  <c r="D51" i="4" s="1"/>
  <c r="S62" i="2"/>
  <c r="S65" i="2" s="1"/>
  <c r="D61" i="4" s="1"/>
  <c r="D77" i="2"/>
  <c r="D80" i="2" s="1"/>
  <c r="D69" i="4" s="1"/>
  <c r="F76" i="2"/>
  <c r="D65" i="4" s="1"/>
  <c r="U61" i="2"/>
  <c r="D57" i="4" s="1"/>
  <c r="N62" i="2"/>
  <c r="N65" i="2" s="1"/>
  <c r="D55" i="4" s="1"/>
  <c r="K61" i="2"/>
  <c r="D43" i="4" s="1"/>
  <c r="I62" i="2" s="1"/>
  <c r="I65" i="2" s="1"/>
  <c r="D47" i="4" s="1"/>
  <c r="L77" i="2"/>
  <c r="D73" i="4" s="1"/>
  <c r="D62" i="2"/>
  <c r="D44" i="4"/>
  <c r="D58" i="4"/>
  <c r="D52" i="4"/>
  <c r="D66" i="4"/>
  <c r="D80" i="4"/>
  <c r="V62" i="2"/>
  <c r="D59" i="4" s="1"/>
  <c r="G77" i="2" l="1"/>
  <c r="D67" i="4" s="1"/>
  <c r="V77" i="2"/>
  <c r="D87" i="4" s="1"/>
  <c r="Q77" i="2"/>
  <c r="D81" i="4" s="1"/>
  <c r="D76" i="4"/>
  <c r="D62" i="4"/>
  <c r="Q62" i="2"/>
  <c r="D53" i="4" s="1"/>
  <c r="D48" i="4"/>
  <c r="L62" i="2"/>
  <c r="D45" i="4" s="1"/>
  <c r="D65" i="2"/>
  <c r="D34" i="4" s="1"/>
  <c r="D38" i="4"/>
  <c r="G62" i="2"/>
  <c r="D39" i="4" s="1"/>
  <c r="D41" i="4" l="1"/>
</calcChain>
</file>

<file path=xl/sharedStrings.xml><?xml version="1.0" encoding="utf-8"?>
<sst xmlns="http://schemas.openxmlformats.org/spreadsheetml/2006/main" count="732" uniqueCount="568">
  <si>
    <t>印</t>
    <rPh sb="0" eb="1">
      <t>イン</t>
    </rPh>
    <phoneticPr fontId="2"/>
  </si>
  <si>
    <t>別紙様式第６　その１</t>
    <phoneticPr fontId="2"/>
  </si>
  <si>
    <t>海外投資保険　増額・減額　承認請求書</t>
    <rPh sb="0" eb="2">
      <t>カイガイ</t>
    </rPh>
    <rPh sb="2" eb="4">
      <t>トウシ</t>
    </rPh>
    <rPh sb="4" eb="6">
      <t>ホケン</t>
    </rPh>
    <rPh sb="7" eb="9">
      <t>ゾウガク</t>
    </rPh>
    <rPh sb="10" eb="12">
      <t>ゲンガク</t>
    </rPh>
    <rPh sb="13" eb="15">
      <t>ショウニン</t>
    </rPh>
    <rPh sb="15" eb="18">
      <t>セイキュウショ</t>
    </rPh>
    <phoneticPr fontId="2"/>
  </si>
  <si>
    <t>記</t>
    <rPh sb="0" eb="1">
      <t>キ</t>
    </rPh>
    <phoneticPr fontId="2"/>
  </si>
  <si>
    <t>別紙様式第６　その２</t>
    <phoneticPr fontId="2"/>
  </si>
  <si>
    <t>１．</t>
    <phoneticPr fontId="2"/>
  </si>
  <si>
    <t>２．</t>
  </si>
  <si>
    <t>３．</t>
  </si>
  <si>
    <t>投資先国又は地域</t>
    <phoneticPr fontId="2"/>
  </si>
  <si>
    <t>事業地国又は地域</t>
    <phoneticPr fontId="2"/>
  </si>
  <si>
    <t>保険証券番号</t>
    <phoneticPr fontId="2"/>
  </si>
  <si>
    <t>４．</t>
  </si>
  <si>
    <t>保険契約締結日</t>
    <phoneticPr fontId="2"/>
  </si>
  <si>
    <t>６．</t>
  </si>
  <si>
    <t>増額・減額事由</t>
    <phoneticPr fontId="2"/>
  </si>
  <si>
    <t>第７条（対価の額等の変更の請求）に該当する事由</t>
    <rPh sb="0" eb="1">
      <t>ダイ</t>
    </rPh>
    <rPh sb="2" eb="3">
      <t>ジョウ</t>
    </rPh>
    <rPh sb="4" eb="6">
      <t>タイカ</t>
    </rPh>
    <rPh sb="7" eb="8">
      <t>ガク</t>
    </rPh>
    <rPh sb="8" eb="9">
      <t>トウ</t>
    </rPh>
    <rPh sb="10" eb="12">
      <t>ヘンコウ</t>
    </rPh>
    <rPh sb="13" eb="15">
      <t>セイキュウ</t>
    </rPh>
    <rPh sb="17" eb="19">
      <t>ガイトウ</t>
    </rPh>
    <rPh sb="21" eb="23">
      <t>ジユウ</t>
    </rPh>
    <phoneticPr fontId="2"/>
  </si>
  <si>
    <t>枝番</t>
    <rPh sb="0" eb="2">
      <t>エダバン</t>
    </rPh>
    <phoneticPr fontId="2"/>
  </si>
  <si>
    <t>為替適用換算率</t>
    <rPh sb="0" eb="2">
      <t>カワセ</t>
    </rPh>
    <rPh sb="2" eb="4">
      <t>テキヨウ</t>
    </rPh>
    <rPh sb="4" eb="7">
      <t>カンサンリツ</t>
    </rPh>
    <phoneticPr fontId="2"/>
  </si>
  <si>
    <t>変更申請換算率</t>
    <rPh sb="0" eb="2">
      <t>ヘンコウ</t>
    </rPh>
    <rPh sb="2" eb="4">
      <t>シンセイ</t>
    </rPh>
    <rPh sb="4" eb="7">
      <t>カンサンリツ</t>
    </rPh>
    <phoneticPr fontId="2"/>
  </si>
  <si>
    <t>担当者氏名：</t>
    <rPh sb="0" eb="3">
      <t>タントウシャ</t>
    </rPh>
    <rPh sb="3" eb="5">
      <t>シメイ</t>
    </rPh>
    <phoneticPr fontId="2"/>
  </si>
  <si>
    <t>部署名：</t>
    <rPh sb="0" eb="3">
      <t>ブショメイ</t>
    </rPh>
    <phoneticPr fontId="2"/>
  </si>
  <si>
    <t>メールアドレス：</t>
    <phoneticPr fontId="2"/>
  </si>
  <si>
    <t>ＴＥＬ：</t>
    <phoneticPr fontId="2"/>
  </si>
  <si>
    <t>00-0000-0000</t>
    <phoneticPr fontId="2"/>
  </si>
  <si>
    <t>ＦＡＸ：</t>
    <phoneticPr fontId="2"/>
  </si>
  <si>
    <t>）</t>
    <phoneticPr fontId="2"/>
  </si>
  <si>
    <t xml:space="preserve">５．
</t>
    <phoneticPr fontId="2"/>
  </si>
  <si>
    <t>その他通信欄</t>
    <rPh sb="2" eb="3">
      <t>タ</t>
    </rPh>
    <rPh sb="3" eb="6">
      <t>ツウシンラン</t>
    </rPh>
    <phoneticPr fontId="2"/>
  </si>
  <si>
    <t>連絡先等</t>
    <rPh sb="0" eb="3">
      <t>レンラクサキ</t>
    </rPh>
    <rPh sb="3" eb="4">
      <t>トウ</t>
    </rPh>
    <phoneticPr fontId="2"/>
  </si>
  <si>
    <t>投資先企業又は
主たる債務者の名称</t>
    <phoneticPr fontId="2"/>
  </si>
  <si>
    <t>２．変更の申請期限について</t>
    <rPh sb="2" eb="4">
      <t>ヘンコウ</t>
    </rPh>
    <rPh sb="5" eb="7">
      <t>シンセイ</t>
    </rPh>
    <rPh sb="7" eb="9">
      <t>キゲン</t>
    </rPh>
    <phoneticPr fontId="2"/>
  </si>
  <si>
    <t>～　ご記入の前に必ずご一読ください　～</t>
    <rPh sb="3" eb="5">
      <t>キニュウ</t>
    </rPh>
    <rPh sb="6" eb="7">
      <t>マエ</t>
    </rPh>
    <rPh sb="8" eb="9">
      <t>カナラ</t>
    </rPh>
    <rPh sb="11" eb="13">
      <t>イチドク</t>
    </rPh>
    <phoneticPr fontId="2"/>
  </si>
  <si>
    <t xml:space="preserve">ホームページの当月１日の為替相場（参照先の右列数値）→
</t>
    <rPh sb="7" eb="9">
      <t>トウゲツ</t>
    </rPh>
    <rPh sb="10" eb="11">
      <t>ニチ</t>
    </rPh>
    <rPh sb="12" eb="14">
      <t>カワセ</t>
    </rPh>
    <rPh sb="14" eb="16">
      <t>ソウバ</t>
    </rPh>
    <rPh sb="17" eb="20">
      <t>サンショウサキ</t>
    </rPh>
    <rPh sb="21" eb="22">
      <t>ミギ</t>
    </rPh>
    <rPh sb="22" eb="23">
      <t>レツ</t>
    </rPh>
    <rPh sb="23" eb="25">
      <t>スウチ</t>
    </rPh>
    <phoneticPr fontId="2"/>
  </si>
  <si>
    <t>変更前</t>
    <rPh sb="0" eb="3">
      <t>ヘンコウマエ</t>
    </rPh>
    <phoneticPr fontId="2"/>
  </si>
  <si>
    <t>円／</t>
    <rPh sb="0" eb="1">
      <t>エン</t>
    </rPh>
    <phoneticPr fontId="2"/>
  </si>
  <si>
    <t>円</t>
    <rPh sb="0" eb="1">
      <t>エン</t>
    </rPh>
    <phoneticPr fontId="2"/>
  </si>
  <si>
    <t>変更後</t>
    <rPh sb="0" eb="2">
      <t>ヘンコウ</t>
    </rPh>
    <rPh sb="2" eb="3">
      <t>ゴ</t>
    </rPh>
    <phoneticPr fontId="2"/>
  </si>
  <si>
    <t>投資先企業全体</t>
    <rPh sb="0" eb="3">
      <t>トウシサキ</t>
    </rPh>
    <rPh sb="3" eb="5">
      <t>キギョウ</t>
    </rPh>
    <rPh sb="5" eb="7">
      <t>ゼンタイ</t>
    </rPh>
    <phoneticPr fontId="2"/>
  </si>
  <si>
    <t>被保険者の持分</t>
    <rPh sb="0" eb="1">
      <t>ヒ</t>
    </rPh>
    <rPh sb="1" eb="3">
      <t>ホケン</t>
    </rPh>
    <rPh sb="3" eb="4">
      <t>シャ</t>
    </rPh>
    <rPh sb="5" eb="7">
      <t>モチブン</t>
    </rPh>
    <phoneticPr fontId="2"/>
  </si>
  <si>
    <t>被保険者出資比率</t>
    <rPh sb="0" eb="4">
      <t>ヒホケンシャ</t>
    </rPh>
    <rPh sb="4" eb="6">
      <t>シュッシ</t>
    </rPh>
    <rPh sb="6" eb="8">
      <t>ヒリツ</t>
    </rPh>
    <phoneticPr fontId="2"/>
  </si>
  <si>
    <t>株式総数：</t>
    <rPh sb="0" eb="2">
      <t>カブシキ</t>
    </rPh>
    <rPh sb="2" eb="4">
      <t>ソウスウ</t>
    </rPh>
    <phoneticPr fontId="2"/>
  </si>
  <si>
    <t>株</t>
    <rPh sb="0" eb="1">
      <t>カブ</t>
    </rPh>
    <phoneticPr fontId="2"/>
  </si>
  <si>
    <t>％</t>
    <phoneticPr fontId="2"/>
  </si>
  <si>
    <r>
      <t xml:space="preserve">株式（出資）の総額：
</t>
    </r>
    <r>
      <rPr>
        <sz val="8"/>
        <rFont val="ＭＳ Ｐゴシック"/>
        <family val="3"/>
        <charset val="128"/>
      </rPr>
      <t>（資本金＋資本準備金等）</t>
    </r>
    <rPh sb="0" eb="2">
      <t>カブシキ</t>
    </rPh>
    <rPh sb="3" eb="5">
      <t>シュッシ</t>
    </rPh>
    <rPh sb="7" eb="9">
      <t>ソウガク</t>
    </rPh>
    <rPh sb="12" eb="15">
      <t>シホンキン</t>
    </rPh>
    <rPh sb="16" eb="18">
      <t>シホン</t>
    </rPh>
    <rPh sb="18" eb="21">
      <t>ジュンビキン</t>
    </rPh>
    <rPh sb="21" eb="22">
      <t>トウ</t>
    </rPh>
    <phoneticPr fontId="2"/>
  </si>
  <si>
    <r>
      <t xml:space="preserve">株式（出資）の合計額：
</t>
    </r>
    <r>
      <rPr>
        <sz val="8"/>
        <rFont val="ＭＳ Ｐゴシック"/>
        <family val="3"/>
        <charset val="128"/>
      </rPr>
      <t>（資本金＋資本準備金等）</t>
    </r>
    <rPh sb="0" eb="2">
      <t>カブシキ</t>
    </rPh>
    <rPh sb="3" eb="5">
      <t>シュッシ</t>
    </rPh>
    <rPh sb="7" eb="9">
      <t>ゴウケイ</t>
    </rPh>
    <rPh sb="9" eb="10">
      <t>ガク</t>
    </rPh>
    <rPh sb="13" eb="16">
      <t>シホンキン</t>
    </rPh>
    <rPh sb="17" eb="19">
      <t>シホン</t>
    </rPh>
    <rPh sb="19" eb="22">
      <t>ジュンビキン</t>
    </rPh>
    <rPh sb="22" eb="23">
      <t>トウ</t>
    </rPh>
    <phoneticPr fontId="2"/>
  </si>
  <si>
    <t>事業に
関する連絡先</t>
    <rPh sb="0" eb="2">
      <t>ジギョウ</t>
    </rPh>
    <rPh sb="4" eb="5">
      <t>カン</t>
    </rPh>
    <rPh sb="7" eb="10">
      <t>レンラクサキ</t>
    </rPh>
    <phoneticPr fontId="2"/>
  </si>
  <si>
    <t>保険申込に
関する連絡先</t>
    <rPh sb="0" eb="2">
      <t>ホケン</t>
    </rPh>
    <rPh sb="2" eb="4">
      <t>モウシコミ</t>
    </rPh>
    <rPh sb="6" eb="7">
      <t>カン</t>
    </rPh>
    <rPh sb="9" eb="12">
      <t>レンラクサキ</t>
    </rPh>
    <phoneticPr fontId="2"/>
  </si>
  <si>
    <t>換算率</t>
    <rPh sb="0" eb="3">
      <t>カンサンリツ</t>
    </rPh>
    <phoneticPr fontId="2"/>
  </si>
  <si>
    <t>第８条（保険契約の解約請求）に該当する事由</t>
    <rPh sb="0" eb="1">
      <t>ダイ</t>
    </rPh>
    <rPh sb="2" eb="3">
      <t>ジョウ</t>
    </rPh>
    <rPh sb="4" eb="6">
      <t>ホケン</t>
    </rPh>
    <rPh sb="6" eb="8">
      <t>ケイヤク</t>
    </rPh>
    <rPh sb="9" eb="11">
      <t>カイヤク</t>
    </rPh>
    <rPh sb="11" eb="13">
      <t>セイキュウ</t>
    </rPh>
    <rPh sb="15" eb="17">
      <t>ガイトウ</t>
    </rPh>
    <rPh sb="19" eb="21">
      <t>ジユウ</t>
    </rPh>
    <phoneticPr fontId="2"/>
  </si>
  <si>
    <t>対価の額等</t>
    <rPh sb="0" eb="2">
      <t>タイカ</t>
    </rPh>
    <rPh sb="3" eb="4">
      <t>ガク</t>
    </rPh>
    <rPh sb="4" eb="5">
      <t>トウ</t>
    </rPh>
    <phoneticPr fontId="2"/>
  </si>
  <si>
    <t>２．株式（出資）の総額と株式総数の変更</t>
    <rPh sb="2" eb="4">
      <t>カブシキ</t>
    </rPh>
    <rPh sb="5" eb="7">
      <t>シュッシ</t>
    </rPh>
    <rPh sb="9" eb="11">
      <t>ソウガク</t>
    </rPh>
    <rPh sb="12" eb="14">
      <t>カブシキ</t>
    </rPh>
    <rPh sb="14" eb="16">
      <t>ソウスウ</t>
    </rPh>
    <rPh sb="17" eb="19">
      <t>ヘンコウ</t>
    </rPh>
    <phoneticPr fontId="2"/>
  </si>
  <si>
    <t>※</t>
    <phoneticPr fontId="2"/>
  </si>
  <si>
    <t>項目</t>
    <rPh sb="0" eb="2">
      <t>コウモク</t>
    </rPh>
    <phoneticPr fontId="2"/>
  </si>
  <si>
    <t>該当セル</t>
    <rPh sb="0" eb="2">
      <t>ガイトウ</t>
    </rPh>
    <phoneticPr fontId="2"/>
  </si>
  <si>
    <t>引込データ</t>
    <rPh sb="0" eb="1">
      <t>ヒ</t>
    </rPh>
    <rPh sb="1" eb="2">
      <t>コ</t>
    </rPh>
    <phoneticPr fontId="2"/>
  </si>
  <si>
    <t>備考</t>
    <rPh sb="0" eb="2">
      <t>ビコウ</t>
    </rPh>
    <phoneticPr fontId="2"/>
  </si>
  <si>
    <t>保険証券番号</t>
    <rPh sb="0" eb="2">
      <t>ホケン</t>
    </rPh>
    <rPh sb="2" eb="4">
      <t>ショウケン</t>
    </rPh>
    <rPh sb="4" eb="6">
      <t>バンゴウ</t>
    </rPh>
    <phoneticPr fontId="2"/>
  </si>
  <si>
    <t>理由/為替換算率の変動</t>
    <rPh sb="0" eb="2">
      <t>リユウ</t>
    </rPh>
    <rPh sb="3" eb="5">
      <t>カワセ</t>
    </rPh>
    <rPh sb="5" eb="8">
      <t>カンサンリツ</t>
    </rPh>
    <rPh sb="9" eb="11">
      <t>ヘンドウ</t>
    </rPh>
    <phoneticPr fontId="2"/>
  </si>
  <si>
    <t>理由/送金額等から純資産持分額への変更</t>
    <rPh sb="0" eb="2">
      <t>リユウ</t>
    </rPh>
    <rPh sb="3" eb="7">
      <t>ソウキンガクナド</t>
    </rPh>
    <rPh sb="9" eb="12">
      <t>ジュンシサン</t>
    </rPh>
    <rPh sb="12" eb="14">
      <t>モチブン</t>
    </rPh>
    <rPh sb="14" eb="15">
      <t>ヒタイ</t>
    </rPh>
    <rPh sb="17" eb="19">
      <t>ヘンコウ</t>
    </rPh>
    <phoneticPr fontId="2"/>
  </si>
  <si>
    <t>理由/配当金請求の額の変更</t>
    <rPh sb="0" eb="2">
      <t>リユウ</t>
    </rPh>
    <rPh sb="3" eb="6">
      <t>ハイトウキン</t>
    </rPh>
    <rPh sb="6" eb="8">
      <t>セイキュウ</t>
    </rPh>
    <rPh sb="9" eb="10">
      <t>ガク</t>
    </rPh>
    <rPh sb="11" eb="13">
      <t>ヘンコウ</t>
    </rPh>
    <phoneticPr fontId="2"/>
  </si>
  <si>
    <t>理由/中途更改</t>
    <rPh sb="0" eb="2">
      <t>リユウ</t>
    </rPh>
    <rPh sb="3" eb="5">
      <t>チュウト</t>
    </rPh>
    <rPh sb="5" eb="7">
      <t>コウカイ</t>
    </rPh>
    <phoneticPr fontId="2"/>
  </si>
  <si>
    <t>理由/株式の完全な売却又は譲渡</t>
    <rPh sb="0" eb="2">
      <t>リユウ</t>
    </rPh>
    <rPh sb="3" eb="5">
      <t>カブシキ</t>
    </rPh>
    <rPh sb="6" eb="8">
      <t>カンゼン</t>
    </rPh>
    <rPh sb="9" eb="11">
      <t>バイキャク</t>
    </rPh>
    <rPh sb="11" eb="12">
      <t>マタ</t>
    </rPh>
    <rPh sb="13" eb="15">
      <t>ジョウト</t>
    </rPh>
    <phoneticPr fontId="2"/>
  </si>
  <si>
    <t>証券統合の希望</t>
    <rPh sb="0" eb="2">
      <t>ショウケン</t>
    </rPh>
    <rPh sb="2" eb="4">
      <t>トウゴウ</t>
    </rPh>
    <rPh sb="5" eb="7">
      <t>キボウ</t>
    </rPh>
    <phoneticPr fontId="2"/>
  </si>
  <si>
    <t>全体/変更前 株式（出資）の総額</t>
    <rPh sb="0" eb="2">
      <t>ゼンタイ</t>
    </rPh>
    <rPh sb="3" eb="6">
      <t>ヘンコウマエ</t>
    </rPh>
    <rPh sb="7" eb="9">
      <t>カブシキ</t>
    </rPh>
    <rPh sb="10" eb="12">
      <t>シュッシ</t>
    </rPh>
    <rPh sb="14" eb="16">
      <t>ソウガク</t>
    </rPh>
    <phoneticPr fontId="2"/>
  </si>
  <si>
    <t>全体/変更前 株式総数</t>
    <rPh sb="0" eb="2">
      <t>ゼンタイ</t>
    </rPh>
    <rPh sb="3" eb="6">
      <t>ヘンコウマエ</t>
    </rPh>
    <rPh sb="7" eb="9">
      <t>カブシキ</t>
    </rPh>
    <rPh sb="9" eb="11">
      <t>ソウスウ</t>
    </rPh>
    <phoneticPr fontId="2"/>
  </si>
  <si>
    <t>被保険者持分/変更前 株式（出資）の総額</t>
    <rPh sb="0" eb="4">
      <t>ヒホケンシャ</t>
    </rPh>
    <rPh sb="4" eb="6">
      <t>モチブン</t>
    </rPh>
    <rPh sb="7" eb="10">
      <t>ヘンコウマエ</t>
    </rPh>
    <rPh sb="11" eb="13">
      <t>カブシキ</t>
    </rPh>
    <rPh sb="14" eb="16">
      <t>シュッシ</t>
    </rPh>
    <rPh sb="18" eb="20">
      <t>ソウガク</t>
    </rPh>
    <phoneticPr fontId="2"/>
  </si>
  <si>
    <t>被保険者持分/変更前 株式総数</t>
    <rPh sb="0" eb="4">
      <t>ヒホケンシャ</t>
    </rPh>
    <rPh sb="4" eb="6">
      <t>モチブン</t>
    </rPh>
    <rPh sb="7" eb="10">
      <t>ヘンコウマエ</t>
    </rPh>
    <rPh sb="11" eb="13">
      <t>カブシキ</t>
    </rPh>
    <rPh sb="13" eb="15">
      <t>ソウスウ</t>
    </rPh>
    <phoneticPr fontId="2"/>
  </si>
  <si>
    <t>該当はTRUE</t>
    <rPh sb="0" eb="1">
      <t>ガイトウ</t>
    </rPh>
    <phoneticPr fontId="2"/>
  </si>
  <si>
    <t>通貨</t>
    <rPh sb="0" eb="2">
      <t>ツウカ</t>
    </rPh>
    <phoneticPr fontId="2"/>
  </si>
  <si>
    <t>変動幅</t>
    <rPh sb="0" eb="3">
      <t>ヘンドウハバ</t>
    </rPh>
    <phoneticPr fontId="2"/>
  </si>
  <si>
    <t>証券記載換算率</t>
    <rPh sb="0" eb="2">
      <t>ショウケン</t>
    </rPh>
    <rPh sb="2" eb="4">
      <t>キサイ</t>
    </rPh>
    <rPh sb="4" eb="7">
      <t>カンサンリツ</t>
    </rPh>
    <phoneticPr fontId="2"/>
  </si>
  <si>
    <t>H25</t>
    <phoneticPr fontId="2"/>
  </si>
  <si>
    <t>J25</t>
    <phoneticPr fontId="2"/>
  </si>
  <si>
    <t>M25</t>
    <phoneticPr fontId="2"/>
  </si>
  <si>
    <t>S25</t>
    <phoneticPr fontId="2"/>
  </si>
  <si>
    <t>H26</t>
    <phoneticPr fontId="2"/>
  </si>
  <si>
    <t>J26</t>
    <phoneticPr fontId="2"/>
  </si>
  <si>
    <t>M26</t>
    <phoneticPr fontId="2"/>
  </si>
  <si>
    <t>S26</t>
    <phoneticPr fontId="2"/>
  </si>
  <si>
    <t>（西暦で記入）</t>
    <rPh sb="1" eb="3">
      <t>セイレキ</t>
    </rPh>
    <rPh sb="4" eb="6">
      <t>キニュウ</t>
    </rPh>
    <phoneticPr fontId="2"/>
  </si>
  <si>
    <t>証券記載の外貨</t>
    <rPh sb="0" eb="2">
      <t>ショウケン</t>
    </rPh>
    <rPh sb="2" eb="4">
      <t>キサイ</t>
    </rPh>
    <rPh sb="5" eb="7">
      <t>ガイカ</t>
    </rPh>
    <phoneticPr fontId="2"/>
  </si>
  <si>
    <t>F18</t>
    <rPh sb="2" eb="3">
      <t>ホカ</t>
    </rPh>
    <phoneticPr fontId="2"/>
  </si>
  <si>
    <t>T18</t>
    <phoneticPr fontId="2"/>
  </si>
  <si>
    <t>　　枝１/通貨</t>
    <rPh sb="2" eb="3">
      <t>エダ</t>
    </rPh>
    <rPh sb="5" eb="7">
      <t>ツウカ</t>
    </rPh>
    <phoneticPr fontId="2"/>
  </si>
  <si>
    <t>　　枝１/証券記載換算率</t>
    <rPh sb="2" eb="3">
      <t>エダ</t>
    </rPh>
    <rPh sb="5" eb="7">
      <t>ショウケン</t>
    </rPh>
    <rPh sb="7" eb="9">
      <t>キサイ</t>
    </rPh>
    <rPh sb="9" eb="12">
      <t>カンサンリツ</t>
    </rPh>
    <phoneticPr fontId="2"/>
  </si>
  <si>
    <t>　　枝１/為替適用換算率</t>
    <rPh sb="2" eb="3">
      <t>エダ</t>
    </rPh>
    <rPh sb="5" eb="7">
      <t>カワセ</t>
    </rPh>
    <rPh sb="7" eb="9">
      <t>テキヨウ</t>
    </rPh>
    <rPh sb="9" eb="11">
      <t>カンサン</t>
    </rPh>
    <rPh sb="11" eb="12">
      <t>リツ</t>
    </rPh>
    <phoneticPr fontId="2"/>
  </si>
  <si>
    <t>　　枝１/変更申請換算率</t>
    <rPh sb="2" eb="3">
      <t>エダ</t>
    </rPh>
    <rPh sb="5" eb="7">
      <t>ヘンコウ</t>
    </rPh>
    <rPh sb="7" eb="9">
      <t>シンセイ</t>
    </rPh>
    <rPh sb="9" eb="12">
      <t>カンサンリツ</t>
    </rPh>
    <phoneticPr fontId="2"/>
  </si>
  <si>
    <t>　　枝２/通貨</t>
    <rPh sb="2" eb="3">
      <t>エダ</t>
    </rPh>
    <rPh sb="5" eb="7">
      <t>ツウカ</t>
    </rPh>
    <phoneticPr fontId="2"/>
  </si>
  <si>
    <t>　　枝２/証券記載の換算率</t>
    <rPh sb="2" eb="3">
      <t>エダ</t>
    </rPh>
    <rPh sb="5" eb="7">
      <t>ショウケン</t>
    </rPh>
    <rPh sb="7" eb="9">
      <t>キサイ</t>
    </rPh>
    <rPh sb="10" eb="13">
      <t>カンサンリツ</t>
    </rPh>
    <phoneticPr fontId="2"/>
  </si>
  <si>
    <t>　　枝２/為替適用換算率</t>
    <rPh sb="2" eb="3">
      <t>エダ</t>
    </rPh>
    <rPh sb="5" eb="7">
      <t>カワセ</t>
    </rPh>
    <rPh sb="7" eb="9">
      <t>テキヨウ</t>
    </rPh>
    <rPh sb="9" eb="11">
      <t>カンサン</t>
    </rPh>
    <rPh sb="11" eb="12">
      <t>リツ</t>
    </rPh>
    <phoneticPr fontId="2"/>
  </si>
  <si>
    <t>　　枝２/変更申請換算率</t>
    <rPh sb="2" eb="3">
      <t>エダ</t>
    </rPh>
    <rPh sb="5" eb="7">
      <t>ヘンコウ</t>
    </rPh>
    <rPh sb="7" eb="9">
      <t>シンセイ</t>
    </rPh>
    <rPh sb="9" eb="12">
      <t>カンサンリツ</t>
    </rPh>
    <phoneticPr fontId="2"/>
  </si>
  <si>
    <t>G25</t>
    <phoneticPr fontId="2"/>
  </si>
  <si>
    <t>G26</t>
    <phoneticPr fontId="2"/>
  </si>
  <si>
    <t>枝１/変更前 建値</t>
    <rPh sb="0" eb="1">
      <t>エダ</t>
    </rPh>
    <rPh sb="3" eb="6">
      <t>ヘンコウマエ</t>
    </rPh>
    <rPh sb="7" eb="9">
      <t>タテネ</t>
    </rPh>
    <phoneticPr fontId="2"/>
  </si>
  <si>
    <t>枝１/変更前 通貨</t>
    <rPh sb="0" eb="1">
      <t>エダ</t>
    </rPh>
    <rPh sb="3" eb="6">
      <t>ヘンコウマエ</t>
    </rPh>
    <rPh sb="7" eb="9">
      <t>ツウカ</t>
    </rPh>
    <phoneticPr fontId="2"/>
  </si>
  <si>
    <t>枝１/変更前 換算率</t>
    <rPh sb="0" eb="1">
      <t>エダ</t>
    </rPh>
    <rPh sb="3" eb="6">
      <t>ヘンコウマエ</t>
    </rPh>
    <rPh sb="7" eb="10">
      <t>カンサンリツ</t>
    </rPh>
    <phoneticPr fontId="2"/>
  </si>
  <si>
    <t>枝１/変更後 建値</t>
    <rPh sb="0" eb="1">
      <t>エダ</t>
    </rPh>
    <rPh sb="7" eb="9">
      <t>タテネ</t>
    </rPh>
    <phoneticPr fontId="2"/>
  </si>
  <si>
    <t>枝１/変更後 通貨</t>
    <rPh sb="0" eb="1">
      <t>エダ</t>
    </rPh>
    <rPh sb="7" eb="9">
      <t>ツウカ</t>
    </rPh>
    <phoneticPr fontId="2"/>
  </si>
  <si>
    <t>枝１/変更後 換算率</t>
    <rPh sb="0" eb="1">
      <t>エダ</t>
    </rPh>
    <rPh sb="7" eb="10">
      <t>カンサンリツ</t>
    </rPh>
    <phoneticPr fontId="2"/>
  </si>
  <si>
    <t>枝２/変更前 建値</t>
    <rPh sb="0" eb="1">
      <t>エダ</t>
    </rPh>
    <rPh sb="3" eb="6">
      <t>ヘンコウマエ</t>
    </rPh>
    <rPh sb="7" eb="9">
      <t>タテネ</t>
    </rPh>
    <phoneticPr fontId="2"/>
  </si>
  <si>
    <t>枝２/変更前 通貨</t>
    <rPh sb="0" eb="1">
      <t>エダ</t>
    </rPh>
    <rPh sb="3" eb="6">
      <t>ヘンコウマエ</t>
    </rPh>
    <rPh sb="7" eb="9">
      <t>ツウカ</t>
    </rPh>
    <phoneticPr fontId="2"/>
  </si>
  <si>
    <t>枝２/変更前 換算率</t>
    <rPh sb="0" eb="1">
      <t>エダ</t>
    </rPh>
    <rPh sb="3" eb="6">
      <t>ヘンコウマエ</t>
    </rPh>
    <rPh sb="7" eb="10">
      <t>カンサンリツ</t>
    </rPh>
    <phoneticPr fontId="2"/>
  </si>
  <si>
    <t>枝２/変更後 建値</t>
    <rPh sb="0" eb="1">
      <t>エダ</t>
    </rPh>
    <rPh sb="7" eb="9">
      <t>タテネ</t>
    </rPh>
    <phoneticPr fontId="2"/>
  </si>
  <si>
    <t>枝２/変更後 通貨</t>
    <rPh sb="0" eb="1">
      <t>エダ</t>
    </rPh>
    <rPh sb="7" eb="9">
      <t>ツウカ</t>
    </rPh>
    <phoneticPr fontId="2"/>
  </si>
  <si>
    <t>枝２/変更後 換算率</t>
    <rPh sb="0" eb="1">
      <t>エダ</t>
    </rPh>
    <rPh sb="7" eb="10">
      <t>カンサンリツ</t>
    </rPh>
    <phoneticPr fontId="2"/>
  </si>
  <si>
    <t>枝３/変更前 建値</t>
    <rPh sb="0" eb="1">
      <t>エダ</t>
    </rPh>
    <rPh sb="3" eb="6">
      <t>ヘンコウマエ</t>
    </rPh>
    <rPh sb="7" eb="9">
      <t>タテネ</t>
    </rPh>
    <phoneticPr fontId="2"/>
  </si>
  <si>
    <t>枝３/変更前 通貨</t>
    <rPh sb="0" eb="1">
      <t>エダ</t>
    </rPh>
    <rPh sb="3" eb="6">
      <t>ヘンコウマエ</t>
    </rPh>
    <rPh sb="7" eb="9">
      <t>ツウカ</t>
    </rPh>
    <phoneticPr fontId="2"/>
  </si>
  <si>
    <t>枝３/変更前 換算率</t>
    <rPh sb="0" eb="1">
      <t>エダ</t>
    </rPh>
    <rPh sb="3" eb="6">
      <t>ヘンコウマエ</t>
    </rPh>
    <rPh sb="7" eb="10">
      <t>カンサンリツ</t>
    </rPh>
    <phoneticPr fontId="2"/>
  </si>
  <si>
    <t>枝３/変更後 建値</t>
    <rPh sb="0" eb="1">
      <t>エダ</t>
    </rPh>
    <rPh sb="7" eb="9">
      <t>タテネ</t>
    </rPh>
    <phoneticPr fontId="2"/>
  </si>
  <si>
    <t>枝３/変更後 通貨</t>
    <rPh sb="0" eb="1">
      <t>エダ</t>
    </rPh>
    <rPh sb="7" eb="9">
      <t>ツウカ</t>
    </rPh>
    <phoneticPr fontId="2"/>
  </si>
  <si>
    <t>枝３/変更後 換算率</t>
    <rPh sb="0" eb="1">
      <t>エダ</t>
    </rPh>
    <rPh sb="7" eb="10">
      <t>カンサンリツ</t>
    </rPh>
    <phoneticPr fontId="2"/>
  </si>
  <si>
    <t>枝４/変更前 建値</t>
    <rPh sb="0" eb="1">
      <t>エダ</t>
    </rPh>
    <rPh sb="3" eb="6">
      <t>ヘンコウマエ</t>
    </rPh>
    <rPh sb="7" eb="9">
      <t>タテネ</t>
    </rPh>
    <phoneticPr fontId="2"/>
  </si>
  <si>
    <t>枝４/変更前 通貨</t>
    <rPh sb="0" eb="1">
      <t>エダ</t>
    </rPh>
    <rPh sb="3" eb="6">
      <t>ヘンコウマエ</t>
    </rPh>
    <rPh sb="7" eb="9">
      <t>ツウカ</t>
    </rPh>
    <phoneticPr fontId="2"/>
  </si>
  <si>
    <t>枝４/変更前 換算率</t>
    <rPh sb="0" eb="1">
      <t>エダ</t>
    </rPh>
    <rPh sb="3" eb="6">
      <t>ヘンコウマエ</t>
    </rPh>
    <rPh sb="7" eb="10">
      <t>カンサンリツ</t>
    </rPh>
    <phoneticPr fontId="2"/>
  </si>
  <si>
    <t>枝４/変更後 建値</t>
    <rPh sb="0" eb="1">
      <t>エダ</t>
    </rPh>
    <rPh sb="7" eb="9">
      <t>タテネ</t>
    </rPh>
    <phoneticPr fontId="2"/>
  </si>
  <si>
    <t>枝４/変更後 通貨</t>
    <rPh sb="0" eb="1">
      <t>エダ</t>
    </rPh>
    <rPh sb="7" eb="9">
      <t>ツウカ</t>
    </rPh>
    <phoneticPr fontId="2"/>
  </si>
  <si>
    <t>枝４/変更後 換算率</t>
    <rPh sb="0" eb="1">
      <t>エダ</t>
    </rPh>
    <rPh sb="7" eb="10">
      <t>カンサンリツ</t>
    </rPh>
    <phoneticPr fontId="2"/>
  </si>
  <si>
    <t>全体/変更後 株式（出資）の総額</t>
    <rPh sb="0" eb="2">
      <t>ゼンタイ</t>
    </rPh>
    <rPh sb="7" eb="9">
      <t>カブシキ</t>
    </rPh>
    <rPh sb="10" eb="12">
      <t>シュッシ</t>
    </rPh>
    <rPh sb="14" eb="16">
      <t>ソウガク</t>
    </rPh>
    <phoneticPr fontId="2"/>
  </si>
  <si>
    <t>全体/変更後 株式総数</t>
    <rPh sb="0" eb="2">
      <t>ゼンタイ</t>
    </rPh>
    <rPh sb="7" eb="9">
      <t>カブシキ</t>
    </rPh>
    <rPh sb="9" eb="11">
      <t>ソウスウ</t>
    </rPh>
    <phoneticPr fontId="2"/>
  </si>
  <si>
    <t>被保険者持分/変更後 株式（出資）の総額</t>
    <rPh sb="0" eb="4">
      <t>ヒホケンシャ</t>
    </rPh>
    <rPh sb="4" eb="6">
      <t>モチブン</t>
    </rPh>
    <rPh sb="11" eb="13">
      <t>カブシキ</t>
    </rPh>
    <rPh sb="14" eb="16">
      <t>シュッシ</t>
    </rPh>
    <rPh sb="18" eb="20">
      <t>ソウガク</t>
    </rPh>
    <phoneticPr fontId="2"/>
  </si>
  <si>
    <t>被保険者持分/変更後 株式総数</t>
    <rPh sb="0" eb="4">
      <t>ヒホケンシャ</t>
    </rPh>
    <rPh sb="4" eb="6">
      <t>モチブン</t>
    </rPh>
    <rPh sb="11" eb="13">
      <t>カブシキ</t>
    </rPh>
    <rPh sb="13" eb="15">
      <t>ソウスウ</t>
    </rPh>
    <phoneticPr fontId="2"/>
  </si>
  <si>
    <t>　　枝３/通貨</t>
    <rPh sb="2" eb="3">
      <t>エダ</t>
    </rPh>
    <rPh sb="5" eb="7">
      <t>ツウカ</t>
    </rPh>
    <phoneticPr fontId="2"/>
  </si>
  <si>
    <t>　　枝３/証券記載換算率</t>
    <rPh sb="2" eb="3">
      <t>エダ</t>
    </rPh>
    <rPh sb="5" eb="7">
      <t>ショウケン</t>
    </rPh>
    <rPh sb="7" eb="9">
      <t>キサイ</t>
    </rPh>
    <rPh sb="9" eb="12">
      <t>カンサンリツ</t>
    </rPh>
    <phoneticPr fontId="2"/>
  </si>
  <si>
    <t>　　枝３/為替適用換算率</t>
    <rPh sb="2" eb="3">
      <t>エダ</t>
    </rPh>
    <rPh sb="5" eb="7">
      <t>カワセ</t>
    </rPh>
    <rPh sb="7" eb="9">
      <t>テキヨウ</t>
    </rPh>
    <rPh sb="9" eb="11">
      <t>カンサン</t>
    </rPh>
    <rPh sb="11" eb="12">
      <t>リツ</t>
    </rPh>
    <phoneticPr fontId="2"/>
  </si>
  <si>
    <t>　　枝３/変更申請換算率</t>
    <rPh sb="2" eb="3">
      <t>エダ</t>
    </rPh>
    <rPh sb="5" eb="7">
      <t>ヘンコウ</t>
    </rPh>
    <rPh sb="7" eb="9">
      <t>シンセイ</t>
    </rPh>
    <rPh sb="9" eb="12">
      <t>カンサンリツ</t>
    </rPh>
    <phoneticPr fontId="2"/>
  </si>
  <si>
    <t>　　枝４/通貨</t>
    <rPh sb="2" eb="3">
      <t>エダ</t>
    </rPh>
    <rPh sb="5" eb="7">
      <t>ツウカ</t>
    </rPh>
    <phoneticPr fontId="2"/>
  </si>
  <si>
    <t>　　枝４/証券記載の換算率</t>
    <rPh sb="2" eb="3">
      <t>エダ</t>
    </rPh>
    <rPh sb="5" eb="7">
      <t>ショウケン</t>
    </rPh>
    <rPh sb="7" eb="9">
      <t>キサイ</t>
    </rPh>
    <rPh sb="10" eb="13">
      <t>カンサンリツ</t>
    </rPh>
    <phoneticPr fontId="2"/>
  </si>
  <si>
    <t>　　枝４/為替適用換算率</t>
    <rPh sb="2" eb="3">
      <t>エダ</t>
    </rPh>
    <rPh sb="5" eb="7">
      <t>カワセ</t>
    </rPh>
    <rPh sb="7" eb="9">
      <t>テキヨウ</t>
    </rPh>
    <rPh sb="9" eb="11">
      <t>カンサン</t>
    </rPh>
    <rPh sb="11" eb="12">
      <t>リツ</t>
    </rPh>
    <phoneticPr fontId="2"/>
  </si>
  <si>
    <t>　　枝４/変更申請換算率</t>
    <rPh sb="2" eb="3">
      <t>エダ</t>
    </rPh>
    <rPh sb="5" eb="7">
      <t>ヘンコウ</t>
    </rPh>
    <rPh sb="7" eb="9">
      <t>シンセイ</t>
    </rPh>
    <rPh sb="9" eb="12">
      <t>カンサンリツ</t>
    </rPh>
    <phoneticPr fontId="2"/>
  </si>
  <si>
    <t>G27</t>
    <phoneticPr fontId="2"/>
  </si>
  <si>
    <t>H27</t>
    <phoneticPr fontId="2"/>
  </si>
  <si>
    <t>J27</t>
    <phoneticPr fontId="2"/>
  </si>
  <si>
    <t>M27</t>
    <phoneticPr fontId="2"/>
  </si>
  <si>
    <t>S27</t>
    <phoneticPr fontId="2"/>
  </si>
  <si>
    <t>G28</t>
    <phoneticPr fontId="2"/>
  </si>
  <si>
    <t>H28</t>
    <phoneticPr fontId="2"/>
  </si>
  <si>
    <t>J28</t>
    <phoneticPr fontId="2"/>
  </si>
  <si>
    <t>M28</t>
    <phoneticPr fontId="2"/>
  </si>
  <si>
    <t>S28</t>
    <phoneticPr fontId="2"/>
  </si>
  <si>
    <t>入力規制のブランクorデータ消去した場合は”空白”</t>
    <rPh sb="0" eb="1">
      <t>ニュウリョク</t>
    </rPh>
    <rPh sb="1" eb="3">
      <t>キセイ</t>
    </rPh>
    <rPh sb="13" eb="15">
      <t>ショウキョ</t>
    </rPh>
    <rPh sb="17" eb="19">
      <t>バアイ</t>
    </rPh>
    <rPh sb="21" eb="23">
      <t>クウハク</t>
    </rPh>
    <phoneticPr fontId="2"/>
  </si>
  <si>
    <t>枝番</t>
    <rPh sb="0" eb="2">
      <t>エダバン</t>
    </rPh>
    <phoneticPr fontId="2"/>
  </si>
  <si>
    <t>２つ目の枝番</t>
    <rPh sb="2" eb="3">
      <t>メ</t>
    </rPh>
    <rPh sb="4" eb="6">
      <t>エダバン</t>
    </rPh>
    <phoneticPr fontId="2"/>
  </si>
  <si>
    <t>１つ目の枝番</t>
    <rPh sb="2" eb="3">
      <t>メ</t>
    </rPh>
    <rPh sb="4" eb="6">
      <t>エダバン</t>
    </rPh>
    <phoneticPr fontId="2"/>
  </si>
  <si>
    <t>　　１つ目の枝番</t>
    <rPh sb="4" eb="5">
      <t>メ</t>
    </rPh>
    <rPh sb="6" eb="8">
      <t>エダバン</t>
    </rPh>
    <phoneticPr fontId="2"/>
  </si>
  <si>
    <t>　　２つ目の枝番</t>
    <rPh sb="4" eb="5">
      <t>メ</t>
    </rPh>
    <rPh sb="6" eb="8">
      <t>エダバン</t>
    </rPh>
    <phoneticPr fontId="2"/>
  </si>
  <si>
    <t>　　３つ目の枝番</t>
    <rPh sb="4" eb="5">
      <t>メ</t>
    </rPh>
    <rPh sb="6" eb="8">
      <t>エダバン</t>
    </rPh>
    <phoneticPr fontId="2"/>
  </si>
  <si>
    <t>　　４つ目の枝番</t>
    <rPh sb="4" eb="5">
      <t>メ</t>
    </rPh>
    <rPh sb="6" eb="8">
      <t>エダバン</t>
    </rPh>
    <phoneticPr fontId="2"/>
  </si>
  <si>
    <t>３つ目の枝番</t>
    <rPh sb="2" eb="3">
      <t>メ</t>
    </rPh>
    <rPh sb="4" eb="6">
      <t>エダバン</t>
    </rPh>
    <phoneticPr fontId="2"/>
  </si>
  <si>
    <t>４つ目の枝番</t>
    <rPh sb="2" eb="3">
      <t>メ</t>
    </rPh>
    <rPh sb="4" eb="6">
      <t>エダバン</t>
    </rPh>
    <phoneticPr fontId="2"/>
  </si>
  <si>
    <t xml:space="preserve"> ・ 枝番統合の希望 → </t>
    <rPh sb="3" eb="5">
      <t>エダバン</t>
    </rPh>
    <rPh sb="5" eb="7">
      <t>トウゴウ</t>
    </rPh>
    <rPh sb="8" eb="10">
      <t>キボウ</t>
    </rPh>
    <phoneticPr fontId="2"/>
  </si>
  <si>
    <t>配当建値</t>
    <rPh sb="0" eb="2">
      <t>ハイトウ</t>
    </rPh>
    <rPh sb="2" eb="4">
      <t>タテネ</t>
    </rPh>
    <phoneticPr fontId="2"/>
  </si>
  <si>
    <t>枝１/変更前 定率の場合の配当率</t>
    <rPh sb="0" eb="1">
      <t>エダ</t>
    </rPh>
    <rPh sb="3" eb="6">
      <t>ヘンコウマエ</t>
    </rPh>
    <rPh sb="7" eb="9">
      <t>テイリツ</t>
    </rPh>
    <rPh sb="10" eb="12">
      <t>バアイ</t>
    </rPh>
    <rPh sb="13" eb="15">
      <t>ハイトウ</t>
    </rPh>
    <rPh sb="15" eb="16">
      <t>リツ</t>
    </rPh>
    <phoneticPr fontId="2"/>
  </si>
  <si>
    <t>枝１/変更後 定率の場合の配当率</t>
    <rPh sb="0" eb="1">
      <t>エダ</t>
    </rPh>
    <rPh sb="3" eb="5">
      <t>ヘンコウ</t>
    </rPh>
    <rPh sb="5" eb="6">
      <t>ゴ</t>
    </rPh>
    <rPh sb="7" eb="9">
      <t>テイリツ</t>
    </rPh>
    <rPh sb="10" eb="12">
      <t>バアイ</t>
    </rPh>
    <rPh sb="13" eb="15">
      <t>ハイトウ</t>
    </rPh>
    <rPh sb="15" eb="16">
      <t>リツ</t>
    </rPh>
    <phoneticPr fontId="2"/>
  </si>
  <si>
    <t>枝２/変更前 定率の場合の配当率</t>
    <rPh sb="0" eb="1">
      <t>エダ</t>
    </rPh>
    <rPh sb="3" eb="6">
      <t>ヘンコウマエ</t>
    </rPh>
    <rPh sb="7" eb="9">
      <t>テイリツ</t>
    </rPh>
    <rPh sb="10" eb="12">
      <t>バアイ</t>
    </rPh>
    <rPh sb="13" eb="15">
      <t>ハイトウ</t>
    </rPh>
    <rPh sb="15" eb="16">
      <t>リツ</t>
    </rPh>
    <phoneticPr fontId="2"/>
  </si>
  <si>
    <t>枝２/変更後 定率の場合の配当率</t>
    <rPh sb="0" eb="1">
      <t>エダ</t>
    </rPh>
    <rPh sb="3" eb="5">
      <t>ヘンコウ</t>
    </rPh>
    <rPh sb="5" eb="6">
      <t>ゴ</t>
    </rPh>
    <rPh sb="7" eb="9">
      <t>テイリツ</t>
    </rPh>
    <rPh sb="10" eb="12">
      <t>バアイ</t>
    </rPh>
    <rPh sb="13" eb="15">
      <t>ハイトウ</t>
    </rPh>
    <rPh sb="15" eb="16">
      <t>リツ</t>
    </rPh>
    <phoneticPr fontId="2"/>
  </si>
  <si>
    <t>枝３/変更前 定率の場合の配当率</t>
    <rPh sb="0" eb="1">
      <t>エダ</t>
    </rPh>
    <rPh sb="3" eb="6">
      <t>ヘンコウマエ</t>
    </rPh>
    <rPh sb="7" eb="9">
      <t>テイリツ</t>
    </rPh>
    <rPh sb="10" eb="12">
      <t>バアイ</t>
    </rPh>
    <rPh sb="13" eb="15">
      <t>ハイトウ</t>
    </rPh>
    <rPh sb="15" eb="16">
      <t>リツ</t>
    </rPh>
    <phoneticPr fontId="2"/>
  </si>
  <si>
    <t>枝３/変更後 定率の場合の配当率</t>
    <rPh sb="0" eb="1">
      <t>エダ</t>
    </rPh>
    <rPh sb="3" eb="5">
      <t>ヘンコウ</t>
    </rPh>
    <rPh sb="5" eb="6">
      <t>ゴ</t>
    </rPh>
    <rPh sb="7" eb="9">
      <t>テイリツ</t>
    </rPh>
    <rPh sb="10" eb="12">
      <t>バアイ</t>
    </rPh>
    <rPh sb="13" eb="15">
      <t>ハイトウ</t>
    </rPh>
    <rPh sb="15" eb="16">
      <t>リツ</t>
    </rPh>
    <phoneticPr fontId="2"/>
  </si>
  <si>
    <t>枝４/変更前 定率の場合の配当率</t>
    <rPh sb="0" eb="1">
      <t>エダ</t>
    </rPh>
    <rPh sb="3" eb="6">
      <t>ヘンコウマエ</t>
    </rPh>
    <rPh sb="7" eb="9">
      <t>テイリツ</t>
    </rPh>
    <rPh sb="10" eb="12">
      <t>バアイ</t>
    </rPh>
    <rPh sb="13" eb="15">
      <t>ハイトウ</t>
    </rPh>
    <rPh sb="15" eb="16">
      <t>リツ</t>
    </rPh>
    <phoneticPr fontId="2"/>
  </si>
  <si>
    <t>枝４/変更後 定率の場合の配当率</t>
    <rPh sb="0" eb="1">
      <t>エダ</t>
    </rPh>
    <rPh sb="3" eb="5">
      <t>ヘンコウ</t>
    </rPh>
    <rPh sb="5" eb="6">
      <t>ゴ</t>
    </rPh>
    <rPh sb="7" eb="9">
      <t>テイリツ</t>
    </rPh>
    <rPh sb="10" eb="12">
      <t>バアイ</t>
    </rPh>
    <rPh sb="13" eb="15">
      <t>ハイトウ</t>
    </rPh>
    <rPh sb="15" eb="16">
      <t>リツ</t>
    </rPh>
    <phoneticPr fontId="2"/>
  </si>
  <si>
    <t>000-00000-0</t>
    <phoneticPr fontId="2"/>
  </si>
  <si>
    <t xml:space="preserve"> 上記で記入した対価の額等の変更に伴い株式総数が変動する場合には必須入力項目となります。</t>
    <rPh sb="1" eb="3">
      <t>ジョウキ</t>
    </rPh>
    <rPh sb="4" eb="6">
      <t>キニュウ</t>
    </rPh>
    <rPh sb="8" eb="10">
      <t>タイカ</t>
    </rPh>
    <rPh sb="11" eb="12">
      <t>ガク</t>
    </rPh>
    <rPh sb="12" eb="13">
      <t>トウ</t>
    </rPh>
    <rPh sb="14" eb="16">
      <t>ヘンコウ</t>
    </rPh>
    <rPh sb="17" eb="18">
      <t>トモナ</t>
    </rPh>
    <rPh sb="19" eb="21">
      <t>カブシキ</t>
    </rPh>
    <rPh sb="21" eb="23">
      <t>ソウスウ</t>
    </rPh>
    <rPh sb="24" eb="26">
      <t>ヘンドウ</t>
    </rPh>
    <rPh sb="28" eb="30">
      <t>バアイ</t>
    </rPh>
    <rPh sb="32" eb="34">
      <t>ヒッス</t>
    </rPh>
    <rPh sb="34" eb="36">
      <t>ニュウリョク</t>
    </rPh>
    <rPh sb="36" eb="38">
      <t>コウモク</t>
    </rPh>
    <phoneticPr fontId="2"/>
  </si>
  <si>
    <t>被保険者出資比率（整数表示）/変更前</t>
    <rPh sb="0" eb="4">
      <t>ヒホケンシャ</t>
    </rPh>
    <rPh sb="4" eb="6">
      <t>シュッシ</t>
    </rPh>
    <rPh sb="6" eb="8">
      <t>ヒリツ</t>
    </rPh>
    <rPh sb="9" eb="11">
      <t>セイスウ</t>
    </rPh>
    <rPh sb="11" eb="13">
      <t>ヒョウジ</t>
    </rPh>
    <rPh sb="15" eb="18">
      <t>ヘンコウマエ</t>
    </rPh>
    <phoneticPr fontId="2"/>
  </si>
  <si>
    <t>被保険者出資比率（整数表示）/変更後</t>
    <rPh sb="0" eb="4">
      <t>ヒホケンシャ</t>
    </rPh>
    <rPh sb="4" eb="6">
      <t>シュッシ</t>
    </rPh>
    <rPh sb="6" eb="8">
      <t>ヒリツ</t>
    </rPh>
    <rPh sb="9" eb="11">
      <t>セイスウ</t>
    </rPh>
    <rPh sb="11" eb="13">
      <t>ヒョウジ</t>
    </rPh>
    <phoneticPr fontId="2"/>
  </si>
  <si>
    <t>YYYY/MM/DD</t>
    <phoneticPr fontId="2"/>
  </si>
  <si>
    <t>01</t>
    <phoneticPr fontId="2"/>
  </si>
  <si>
    <t>02</t>
    <phoneticPr fontId="2"/>
  </si>
  <si>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</si>
  <si>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</si>
  <si>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</si>
  <si>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</si>
  <si>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</si>
  <si>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</si>
  <si>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</si>
  <si>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</si>
  <si>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</si>
  <si>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</si>
  <si>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</si>
  <si>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</si>
  <si>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</si>
  <si>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</si>
  <si>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</si>
  <si>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</si>
  <si>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</si>
  <si>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</si>
  <si>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</si>
  <si>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</si>
  <si>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</si>
  <si>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</si>
  <si>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</si>
  <si>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</si>
  <si>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</si>
  <si>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</si>
  <si>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</si>
  <si>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</si>
  <si>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</si>
  <si>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</si>
  <si>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</si>
  <si>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</si>
  <si>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</si>
  <si>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</si>
  <si>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</si>
  <si>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</si>
  <si>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</si>
  <si>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</si>
  <si>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</si>
  <si>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</si>
  <si>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</si>
  <si>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</si>
  <si>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</si>
  <si>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</si>
  <si>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</si>
  <si>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</si>
  <si>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</si>
  <si>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</si>
  <si>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</si>
  <si>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</si>
  <si>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</si>
  <si>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</si>
  <si>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</si>
  <si>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</si>
  <si>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</si>
  <si>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</si>
  <si>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</si>
  <si>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</si>
  <si>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</si>
  <si>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</si>
  <si>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</si>
  <si>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</si>
  <si>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</si>
  <si>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</si>
  <si>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</si>
  <si>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</si>
  <si>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</si>
  <si>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</si>
  <si>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</si>
  <si>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</si>
  <si>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</si>
  <si>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</si>
  <si>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</si>
  <si>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</si>
  <si>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</si>
  <si>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</si>
  <si>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</si>
  <si>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</si>
  <si>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</si>
  <si>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</si>
  <si>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</si>
  <si>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</si>
  <si>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</si>
  <si>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</si>
  <si>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</si>
  <si>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</si>
  <si>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</si>
  <si>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</si>
  <si>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</si>
  <si>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</si>
  <si>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</si>
  <si>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</si>
  <si>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</si>
  <si>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</si>
  <si>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</si>
  <si>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</si>
  <si>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</si>
  <si>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 xml:space="preserve"> ・ 証券統合の希望 → </t>
    <rPh sb="3" eb="5">
      <t>ショウケン</t>
    </rPh>
    <rPh sb="5" eb="7">
      <t>トウゴウ</t>
    </rPh>
    <rPh sb="8" eb="10">
      <t>キボウ</t>
    </rPh>
    <phoneticPr fontId="2"/>
  </si>
  <si>
    <t>株式会社日本貿易保険　御中</t>
    <rPh sb="0" eb="4">
      <t>カブシキガイシャ</t>
    </rPh>
    <rPh sb="4" eb="6">
      <t>ニホン</t>
    </rPh>
    <rPh sb="6" eb="8">
      <t>ボウエキ</t>
    </rPh>
    <rPh sb="8" eb="10">
      <t>ホケン</t>
    </rPh>
    <rPh sb="11" eb="13">
      <t>オンチュウ</t>
    </rPh>
    <phoneticPr fontId="2"/>
  </si>
  <si>
    <t>海外投資保険手続細則の規定に基づき、下記のとおり請求します。</t>
    <phoneticPr fontId="2"/>
  </si>
  <si>
    <t>提出書類に係る表明保証</t>
    <rPh sb="0" eb="2">
      <t>テイシュツ</t>
    </rPh>
    <rPh sb="2" eb="4">
      <t>ショルイ</t>
    </rPh>
    <rPh sb="5" eb="6">
      <t>カカ</t>
    </rPh>
    <rPh sb="7" eb="9">
      <t>ヒョウメイ</t>
    </rPh>
    <rPh sb="9" eb="11">
      <t>ホショウ</t>
    </rPh>
    <phoneticPr fontId="2"/>
  </si>
  <si>
    <t>【提出書類】</t>
    <rPh sb="1" eb="3">
      <t>テイシュツ</t>
    </rPh>
    <rPh sb="3" eb="5">
      <t>ショルイ</t>
    </rPh>
    <phoneticPr fontId="2"/>
  </si>
  <si>
    <t>企業名</t>
    <rPh sb="0" eb="2">
      <t>キギョウ</t>
    </rPh>
    <rPh sb="2" eb="3">
      <t>メイ</t>
    </rPh>
    <phoneticPr fontId="2"/>
  </si>
  <si>
    <t>決算期</t>
    <rPh sb="0" eb="2">
      <t>ケッサン</t>
    </rPh>
    <rPh sb="2" eb="3">
      <t>キ</t>
    </rPh>
    <phoneticPr fontId="2"/>
  </si>
  <si>
    <t>資料名</t>
    <rPh sb="0" eb="2">
      <t>シリョウ</t>
    </rPh>
    <rPh sb="2" eb="3">
      <t>メイ</t>
    </rPh>
    <phoneticPr fontId="2"/>
  </si>
  <si>
    <t>年　　月期</t>
    <rPh sb="0" eb="1">
      <t>ネン</t>
    </rPh>
    <rPh sb="3" eb="4">
      <t>ツキ</t>
    </rPh>
    <rPh sb="4" eb="5">
      <t>キ</t>
    </rPh>
    <phoneticPr fontId="2"/>
  </si>
  <si>
    <t>以上</t>
    <rPh sb="0" eb="2">
      <t>イジョウ</t>
    </rPh>
    <phoneticPr fontId="2"/>
  </si>
  <si>
    <t>種類</t>
    <rPh sb="0" eb="2">
      <t>シュルイ</t>
    </rPh>
    <phoneticPr fontId="2"/>
  </si>
  <si>
    <t>G91</t>
    <phoneticPr fontId="2"/>
  </si>
  <si>
    <t>00</t>
  </si>
  <si>
    <t>統合先証券番号</t>
    <rPh sb="0" eb="2">
      <t>トウゴウ</t>
    </rPh>
    <rPh sb="2" eb="3">
      <t>サキ</t>
    </rPh>
    <rPh sb="3" eb="7">
      <t>ショウケンバンゴウ</t>
    </rPh>
    <phoneticPr fontId="2"/>
  </si>
  <si>
    <t>)</t>
    <phoneticPr fontId="2"/>
  </si>
  <si>
    <t>※ 対価の額等の変更を伴わない場合は任意入力となります（入力結果は、証券上の「投資先企業の概要」等に反映します）
※ 枝番毎に分けずに総数を記入してください
※ 出資比率は株式総数又は出資持分で計算し百分率で少数第4位を切り捨てた数値を記入 してください</t>
    <phoneticPr fontId="2"/>
  </si>
  <si>
    <t>証券記載の投資先国および事業地国を記入してください</t>
    <rPh sb="0" eb="2">
      <t>ショウケン</t>
    </rPh>
    <rPh sb="2" eb="4">
      <t>キサイ</t>
    </rPh>
    <rPh sb="5" eb="8">
      <t>トウシサキ</t>
    </rPh>
    <rPh sb="8" eb="9">
      <t>コク</t>
    </rPh>
    <rPh sb="12" eb="14">
      <t>ジギョウ</t>
    </rPh>
    <rPh sb="14" eb="16">
      <t>チコク</t>
    </rPh>
    <rPh sb="17" eb="19">
      <t>キニュウ</t>
    </rPh>
    <phoneticPr fontId="2"/>
  </si>
  <si>
    <t>※ 該当する枝番を記入（換算率の変動も伴う場合はその１で記入した枝番、換算率を引込みます）、対象項目にチェックを入れた上、変更前後の内容を記入してください
※ 建値の通貨は、決算書上の通貨を表示しますので、相違する場合は上書きしてください
※ 邦貨の場合は、換算率に"1.0000"を記入してください</t>
    <rPh sb="46" eb="48">
      <t>タイショウ</t>
    </rPh>
    <rPh sb="48" eb="50">
      <t>コウモク</t>
    </rPh>
    <rPh sb="56" eb="57">
      <t>イ</t>
    </rPh>
    <rPh sb="59" eb="60">
      <t>ウエ</t>
    </rPh>
    <rPh sb="61" eb="63">
      <t>ヘンコウ</t>
    </rPh>
    <rPh sb="63" eb="65">
      <t>ゼンゴ</t>
    </rPh>
    <rPh sb="66" eb="68">
      <t>ナイヨウ</t>
    </rPh>
    <phoneticPr fontId="2"/>
  </si>
  <si>
    <t>　（バイヤーコード ：</t>
    <phoneticPr fontId="2"/>
  </si>
  <si>
    <t>https://www.nexi.go.jp/form/investment/rate/index.html</t>
    <phoneticPr fontId="2"/>
  </si>
  <si>
    <t>配当金の
設定方法</t>
    <rPh sb="0" eb="2">
      <t>ハイトウ</t>
    </rPh>
    <rPh sb="2" eb="3">
      <t>キン</t>
    </rPh>
    <rPh sb="5" eb="7">
      <t>セッテイ</t>
    </rPh>
    <rPh sb="7" eb="9">
      <t>ホウホウ</t>
    </rPh>
    <phoneticPr fontId="2"/>
  </si>
  <si>
    <t>定率は2</t>
    <rPh sb="0" eb="2">
      <t>テイリツ</t>
    </rPh>
    <phoneticPr fontId="2"/>
  </si>
  <si>
    <t>枝４/変更前 配当金の区分（定額、定率＝2）</t>
    <rPh sb="0" eb="1">
      <t>エダ</t>
    </rPh>
    <rPh sb="3" eb="6">
      <t>ヘンコウマエ</t>
    </rPh>
    <rPh sb="7" eb="10">
      <t>ハイトウキン</t>
    </rPh>
    <rPh sb="11" eb="13">
      <t>クブン</t>
    </rPh>
    <rPh sb="14" eb="16">
      <t>テイガク</t>
    </rPh>
    <rPh sb="17" eb="19">
      <t>テイリツ</t>
    </rPh>
    <phoneticPr fontId="2"/>
  </si>
  <si>
    <t>枝４/変更後 配当金の区分（定額、定率＝2）</t>
    <rPh sb="0" eb="1">
      <t>エダ</t>
    </rPh>
    <rPh sb="3" eb="6">
      <t>ヘンコウゴ</t>
    </rPh>
    <rPh sb="7" eb="10">
      <t>ハイトウキン</t>
    </rPh>
    <rPh sb="11" eb="13">
      <t>クブン</t>
    </rPh>
    <rPh sb="14" eb="16">
      <t>テイガク</t>
    </rPh>
    <rPh sb="17" eb="19">
      <t>テイリツ</t>
    </rPh>
    <phoneticPr fontId="2"/>
  </si>
  <si>
    <t>枝３/変更後 配当金の区分（定額、定率＝2）</t>
    <rPh sb="0" eb="1">
      <t>エダ</t>
    </rPh>
    <rPh sb="3" eb="6">
      <t>ヘンコウゴ</t>
    </rPh>
    <rPh sb="7" eb="10">
      <t>ハイトウキン</t>
    </rPh>
    <rPh sb="11" eb="13">
      <t>クブン</t>
    </rPh>
    <rPh sb="14" eb="16">
      <t>テイガク</t>
    </rPh>
    <rPh sb="17" eb="19">
      <t>テイリツ</t>
    </rPh>
    <phoneticPr fontId="2"/>
  </si>
  <si>
    <t>枝３/変更前 配当金の区分（定額、定率＝2）</t>
    <rPh sb="0" eb="1">
      <t>エダ</t>
    </rPh>
    <rPh sb="3" eb="6">
      <t>ヘンコウマエ</t>
    </rPh>
    <rPh sb="7" eb="10">
      <t>ハイトウキン</t>
    </rPh>
    <rPh sb="11" eb="13">
      <t>クブン</t>
    </rPh>
    <rPh sb="14" eb="16">
      <t>テイガク</t>
    </rPh>
    <rPh sb="17" eb="19">
      <t>テイリツ</t>
    </rPh>
    <phoneticPr fontId="2"/>
  </si>
  <si>
    <t>枝２/変更後 配当金の区分（定額、定率＝2）</t>
    <rPh sb="0" eb="1">
      <t>エダ</t>
    </rPh>
    <rPh sb="3" eb="6">
      <t>ヘンコウゴ</t>
    </rPh>
    <rPh sb="7" eb="10">
      <t>ハイトウキン</t>
    </rPh>
    <rPh sb="11" eb="13">
      <t>クブン</t>
    </rPh>
    <rPh sb="14" eb="16">
      <t>テイガク</t>
    </rPh>
    <rPh sb="17" eb="19">
      <t>テイリツ</t>
    </rPh>
    <phoneticPr fontId="2"/>
  </si>
  <si>
    <t>枝２/変更前 配当金の区分（定額、定率＝2）</t>
    <rPh sb="0" eb="1">
      <t>エダ</t>
    </rPh>
    <rPh sb="3" eb="6">
      <t>ヘンコウマエ</t>
    </rPh>
    <rPh sb="7" eb="10">
      <t>ハイトウキン</t>
    </rPh>
    <rPh sb="11" eb="13">
      <t>クブン</t>
    </rPh>
    <rPh sb="14" eb="16">
      <t>テイガク</t>
    </rPh>
    <rPh sb="17" eb="19">
      <t>テイリツ</t>
    </rPh>
    <phoneticPr fontId="2"/>
  </si>
  <si>
    <t>枝１/変更後 配当金の区分（定額、定率＝2）</t>
    <rPh sb="0" eb="1">
      <t>エダ</t>
    </rPh>
    <rPh sb="3" eb="6">
      <t>ヘンコウゴ</t>
    </rPh>
    <rPh sb="7" eb="10">
      <t>ハイトウキン</t>
    </rPh>
    <rPh sb="11" eb="13">
      <t>クブン</t>
    </rPh>
    <rPh sb="14" eb="16">
      <t>テイガク</t>
    </rPh>
    <rPh sb="17" eb="19">
      <t>テイリツ</t>
    </rPh>
    <phoneticPr fontId="2"/>
  </si>
  <si>
    <t>枝１/変更前 配当金の区分（定額、定率＝2）</t>
    <rPh sb="0" eb="1">
      <t>エダ</t>
    </rPh>
    <rPh sb="3" eb="6">
      <t>ヘンコウマエ</t>
    </rPh>
    <rPh sb="7" eb="10">
      <t>ハイトウキン</t>
    </rPh>
    <rPh sb="11" eb="13">
      <t>クブン</t>
    </rPh>
    <rPh sb="14" eb="16">
      <t>テイガク</t>
    </rPh>
    <rPh sb="17" eb="19">
      <t>テイリツ</t>
    </rPh>
    <phoneticPr fontId="2"/>
  </si>
  <si>
    <t>枝１/変更対象</t>
    <rPh sb="0" eb="1">
      <t>エダ</t>
    </rPh>
    <rPh sb="3" eb="5">
      <t>ヘンコウ</t>
    </rPh>
    <rPh sb="5" eb="7">
      <t>タイショウ</t>
    </rPh>
    <phoneticPr fontId="2"/>
  </si>
  <si>
    <t>枝２/変更対象</t>
    <rPh sb="0" eb="1">
      <t>エダ</t>
    </rPh>
    <phoneticPr fontId="2"/>
  </si>
  <si>
    <t>枝３/変更対象</t>
    <rPh sb="0" eb="1">
      <t>エダ</t>
    </rPh>
    <rPh sb="3" eb="5">
      <t>ヘンコウ</t>
    </rPh>
    <rPh sb="5" eb="7">
      <t>タイショウ</t>
    </rPh>
    <phoneticPr fontId="2"/>
  </si>
  <si>
    <t>枝４/変更対象</t>
    <rPh sb="0" eb="1">
      <t>エダ</t>
    </rPh>
    <rPh sb="3" eb="5">
      <t>ヘンコウ</t>
    </rPh>
    <rPh sb="5" eb="7">
      <t>タイショウ</t>
    </rPh>
    <phoneticPr fontId="2"/>
  </si>
  <si>
    <t>N65</t>
    <phoneticPr fontId="2"/>
  </si>
  <si>
    <t>理由/プレミアム相当額の変更</t>
    <rPh sb="0" eb="2">
      <t>リユウ</t>
    </rPh>
    <rPh sb="8" eb="11">
      <t>ソウトウガク</t>
    </rPh>
    <rPh sb="12" eb="14">
      <t>ヘンコウ</t>
    </rPh>
    <phoneticPr fontId="2"/>
  </si>
  <si>
    <t>D65</t>
    <phoneticPr fontId="2"/>
  </si>
  <si>
    <t>I65</t>
    <phoneticPr fontId="2"/>
  </si>
  <si>
    <t>L91</t>
    <phoneticPr fontId="2"/>
  </si>
  <si>
    <t>G96</t>
    <phoneticPr fontId="2"/>
  </si>
  <si>
    <t>L96</t>
    <phoneticPr fontId="2"/>
  </si>
  <si>
    <t>G98</t>
    <phoneticPr fontId="2"/>
  </si>
  <si>
    <t>L98</t>
    <phoneticPr fontId="2"/>
  </si>
  <si>
    <t>O41</t>
    <phoneticPr fontId="2"/>
  </si>
  <si>
    <t xml:space="preserve">保険証券記載の外貨（複数の場合は枝番00のものを選択）   </t>
    <rPh sb="0" eb="2">
      <t>ホケン</t>
    </rPh>
    <rPh sb="2" eb="4">
      <t>ショウケン</t>
    </rPh>
    <rPh sb="4" eb="6">
      <t>キサイ</t>
    </rPh>
    <rPh sb="7" eb="9">
      <t>ガイカ</t>
    </rPh>
    <rPh sb="10" eb="12">
      <t>フクスウ</t>
    </rPh>
    <rPh sb="13" eb="15">
      <t>バアイ</t>
    </rPh>
    <rPh sb="16" eb="18">
      <t>エダバン</t>
    </rPh>
    <rPh sb="24" eb="26">
      <t>センタク</t>
    </rPh>
    <phoneticPr fontId="2"/>
  </si>
  <si>
    <t>１．対価の額等の変更</t>
    <rPh sb="2" eb="4">
      <t>タイカ</t>
    </rPh>
    <rPh sb="5" eb="6">
      <t>ガク</t>
    </rPh>
    <rPh sb="6" eb="7">
      <t>トウ</t>
    </rPh>
    <rPh sb="8" eb="10">
      <t>ヘンコウ</t>
    </rPh>
    <phoneticPr fontId="2"/>
  </si>
  <si>
    <t>４．ご留意事項</t>
    <rPh sb="3" eb="5">
      <t>リュウイ</t>
    </rPh>
    <rPh sb="5" eb="7">
      <t>ジコウ</t>
    </rPh>
    <phoneticPr fontId="2"/>
  </si>
  <si>
    <t>５．変更を証する書類の提出について</t>
    <rPh sb="2" eb="4">
      <t>ヘンコウ</t>
    </rPh>
    <rPh sb="5" eb="6">
      <t>ショウ</t>
    </rPh>
    <rPh sb="8" eb="10">
      <t>ショルイ</t>
    </rPh>
    <rPh sb="11" eb="13">
      <t>テイシュツ</t>
    </rPh>
    <phoneticPr fontId="2"/>
  </si>
  <si>
    <t>S65</t>
    <phoneticPr fontId="2"/>
  </si>
  <si>
    <t>D80</t>
    <phoneticPr fontId="2"/>
  </si>
  <si>
    <t>I80</t>
    <phoneticPr fontId="2"/>
  </si>
  <si>
    <t>N80</t>
    <phoneticPr fontId="2"/>
  </si>
  <si>
    <t>S80</t>
    <phoneticPr fontId="2"/>
  </si>
  <si>
    <t>選択してください</t>
  </si>
  <si>
    <t>【未監査財務諸表等】</t>
    <rPh sb="1" eb="2">
      <t>ミ</t>
    </rPh>
    <rPh sb="2" eb="4">
      <t>カンサ</t>
    </rPh>
    <rPh sb="4" eb="6">
      <t>ザイム</t>
    </rPh>
    <rPh sb="6" eb="8">
      <t>ショヒョウ</t>
    </rPh>
    <rPh sb="8" eb="9">
      <t>トウ</t>
    </rPh>
    <phoneticPr fontId="2"/>
  </si>
  <si>
    <t>【提出書類を用いて作成される書類】</t>
    <rPh sb="1" eb="3">
      <t>テイシュツ</t>
    </rPh>
    <rPh sb="3" eb="5">
      <t>ショルイ</t>
    </rPh>
    <rPh sb="6" eb="7">
      <t>モチ</t>
    </rPh>
    <rPh sb="9" eb="11">
      <t>サクセイ</t>
    </rPh>
    <rPh sb="14" eb="16">
      <t>ショルイ</t>
    </rPh>
    <phoneticPr fontId="2"/>
  </si>
  <si>
    <t>作成対象時期</t>
    <rPh sb="0" eb="2">
      <t>サクセイ</t>
    </rPh>
    <rPh sb="2" eb="4">
      <t>タイショウ</t>
    </rPh>
    <rPh sb="4" eb="6">
      <t>ジキ</t>
    </rPh>
    <phoneticPr fontId="2"/>
  </si>
  <si>
    <t>資料内容</t>
    <rPh sb="0" eb="2">
      <t>シリョウ</t>
    </rPh>
    <rPh sb="2" eb="4">
      <t>ナイヨウ</t>
    </rPh>
    <phoneticPr fontId="2"/>
  </si>
  <si>
    <t>年　　月</t>
    <rPh sb="0" eb="1">
      <t>ネン</t>
    </rPh>
    <rPh sb="3" eb="4">
      <t>ツキ</t>
    </rPh>
    <phoneticPr fontId="2"/>
  </si>
  <si>
    <t>財務諸表等未作成の理由</t>
    <rPh sb="0" eb="4">
      <t>ザイムショヒョウ</t>
    </rPh>
    <rPh sb="4" eb="5">
      <t>トウ</t>
    </rPh>
    <rPh sb="5" eb="8">
      <t>ミサクセイ</t>
    </rPh>
    <rPh sb="9" eb="11">
      <t>リユウ</t>
    </rPh>
    <phoneticPr fontId="2"/>
  </si>
  <si>
    <t>（以下の１または２のいずれか該当するものをチェックしてください。）</t>
    <rPh sb="1" eb="3">
      <t>イカ</t>
    </rPh>
    <rPh sb="14" eb="16">
      <t>ガイトウ</t>
    </rPh>
    <phoneticPr fontId="2"/>
  </si>
  <si>
    <t>　【１．に該当する場合】</t>
    <rPh sb="5" eb="7">
      <t>ガイトウ</t>
    </rPh>
    <rPh sb="9" eb="11">
      <t>バアイ</t>
    </rPh>
    <phoneticPr fontId="2"/>
  </si>
  <si>
    <t>未監査の理由</t>
    <rPh sb="0" eb="3">
      <t>ミカンサ</t>
    </rPh>
    <rPh sb="4" eb="6">
      <t>リユウ</t>
    </rPh>
    <phoneticPr fontId="2"/>
  </si>
  <si>
    <t>　【２．に該当する場合】</t>
    <rPh sb="5" eb="7">
      <t>ガイトウ</t>
    </rPh>
    <rPh sb="9" eb="11">
      <t>バアイ</t>
    </rPh>
    <phoneticPr fontId="2"/>
  </si>
  <si>
    <t>請求書記載の金額の設定にあたり提出する書類について、下記の通りであることを表明し、保証します。</t>
    <rPh sb="0" eb="3">
      <t>セイキュウショ</t>
    </rPh>
    <rPh sb="3" eb="5">
      <t>キサイ</t>
    </rPh>
    <rPh sb="6" eb="8">
      <t>キンガク</t>
    </rPh>
    <rPh sb="9" eb="11">
      <t>セッテイ</t>
    </rPh>
    <rPh sb="15" eb="17">
      <t>テイシュツ</t>
    </rPh>
    <rPh sb="19" eb="21">
      <t>ショルイ</t>
    </rPh>
    <rPh sb="26" eb="28">
      <t>カキ</t>
    </rPh>
    <rPh sb="29" eb="30">
      <t>トオ</t>
    </rPh>
    <rPh sb="37" eb="39">
      <t>ヒョウメイ</t>
    </rPh>
    <rPh sb="41" eb="43">
      <t>ホショウ</t>
    </rPh>
    <phoneticPr fontId="2"/>
  </si>
  <si>
    <t>請求書記載の金額の設定にあたり未監査の財務諸表等の数値を参照する場合、又はその他資料等を参照する場合（未監査の財務諸表等でも確認できない場合）は、本別添をご記載の上請求書に添えてご提出ください。詳細につきましては以下ご確認ください。</t>
    <rPh sb="82" eb="85">
      <t>セイキュウショ</t>
    </rPh>
    <phoneticPr fontId="2"/>
  </si>
  <si>
    <t>請求書記載の金額の設定にあたり、未監査の財務諸表等を用いる場合、かつ当該未監査財務諸表等を用いて被保険者に係る当年度の連結／単体財務諸表等（公認会計士等による監査又はレビュー予定）を作成する場合（被保険投資の相手方、中間法人を通じて間接的に被保険者に繋がる場合を含む）は、未監査財務諸表等に関する情報及び未監査理由並びに当該未監査財務諸表を用いて作成する被保険者に係る公認会計士等による監査又はレビュー予定の当年度の連結／単体財務諸表等についてご記載ください。</t>
    <rPh sb="6" eb="8">
      <t>キンガク</t>
    </rPh>
    <phoneticPr fontId="2"/>
  </si>
  <si>
    <t>請求書記載の金額の設定にあたり、１に該当しない場合は、参照する資料に関する情報及び財務諸表を作成されていない理由についてご記載ください。尚、本件に該当する一事例として以下が想定されます。
＜該当する事例＞
再投資先企業に対して設立出資金を払い込んでいる（被保険投資の相手方を通じて間接的に払い込んでいる場合を含む）が、両社は設立後決算期を経過しておらず財務諸表を作成していない。
被保険者の財務諸表上では、払込金と同設立出資に係る諸経費の合計額を計上しており同金額で保険申込したい。</t>
    <rPh sb="95" eb="97">
      <t>ガイトウ</t>
    </rPh>
    <rPh sb="99" eb="101">
      <t>ジレイ</t>
    </rPh>
    <rPh sb="110" eb="111">
      <t>タイ</t>
    </rPh>
    <rPh sb="113" eb="117">
      <t>セツリツシュッシ</t>
    </rPh>
    <rPh sb="117" eb="118">
      <t>キン</t>
    </rPh>
    <rPh sb="119" eb="120">
      <t>ハラ</t>
    </rPh>
    <rPh sb="121" eb="122">
      <t>コ</t>
    </rPh>
    <rPh sb="159" eb="161">
      <t>リョウシャ</t>
    </rPh>
    <rPh sb="162" eb="165">
      <t>セツリツゴ</t>
    </rPh>
    <rPh sb="165" eb="168">
      <t>ケッサンキ</t>
    </rPh>
    <rPh sb="169" eb="171">
      <t>ケイカ</t>
    </rPh>
    <rPh sb="176" eb="180">
      <t>ザイムショヒョウ</t>
    </rPh>
    <rPh sb="190" eb="194">
      <t>ヒホケンシャ</t>
    </rPh>
    <rPh sb="195" eb="200">
      <t>ザイムショヒョウジョウ</t>
    </rPh>
    <rPh sb="207" eb="212">
      <t>ドウセツリツシュッシ</t>
    </rPh>
    <rPh sb="213" eb="214">
      <t>カカ</t>
    </rPh>
    <rPh sb="215" eb="218">
      <t>ショケイヒ</t>
    </rPh>
    <rPh sb="219" eb="222">
      <t>ゴウケイガク</t>
    </rPh>
    <rPh sb="223" eb="225">
      <t>ケイジョウ</t>
    </rPh>
    <rPh sb="229" eb="232">
      <t>ドウキンガク</t>
    </rPh>
    <rPh sb="233" eb="237">
      <t>ホケンモウシコミ</t>
    </rPh>
    <phoneticPr fontId="2"/>
  </si>
  <si>
    <t>１．請求書に記載の財務数値等が計上されている財務諸表等が未監査である場合</t>
    <rPh sb="2" eb="5">
      <t>セイキュウショ</t>
    </rPh>
    <rPh sb="6" eb="8">
      <t>キサイ</t>
    </rPh>
    <rPh sb="9" eb="14">
      <t>ザイムスウチトウ</t>
    </rPh>
    <rPh sb="15" eb="17">
      <t>ケイジョウ</t>
    </rPh>
    <rPh sb="22" eb="26">
      <t>ザイムショヒョウ</t>
    </rPh>
    <rPh sb="26" eb="27">
      <t>トウ</t>
    </rPh>
    <rPh sb="28" eb="31">
      <t>ミカンサ</t>
    </rPh>
    <rPh sb="34" eb="36">
      <t>バアイ</t>
    </rPh>
    <phoneticPr fontId="2"/>
  </si>
  <si>
    <t>請求書に記載の財務数値等は以下の未監査財務諸表等に基づくものであり、申請時点において内容に相違がないと認識していること。尚、当該書類は以下の被保険者に係る公認会計士等による監査又はレビュー予定の当年度の連結／単体財務諸表等の作成に際して採用されるものであること。</t>
    <rPh sb="0" eb="3">
      <t>セイキュウショ</t>
    </rPh>
    <rPh sb="4" eb="6">
      <t>キサイ</t>
    </rPh>
    <rPh sb="7" eb="9">
      <t>ザイム</t>
    </rPh>
    <rPh sb="9" eb="11">
      <t>スウチ</t>
    </rPh>
    <rPh sb="11" eb="12">
      <t>トウ</t>
    </rPh>
    <rPh sb="13" eb="15">
      <t>イカ</t>
    </rPh>
    <rPh sb="25" eb="26">
      <t>モト</t>
    </rPh>
    <rPh sb="34" eb="36">
      <t>シンセイ</t>
    </rPh>
    <rPh sb="36" eb="38">
      <t>ジテン</t>
    </rPh>
    <rPh sb="42" eb="44">
      <t>ナイヨウ</t>
    </rPh>
    <rPh sb="45" eb="47">
      <t>ソウイ</t>
    </rPh>
    <rPh sb="51" eb="53">
      <t>ニンシキ</t>
    </rPh>
    <rPh sb="60" eb="61">
      <t>ナオ</t>
    </rPh>
    <rPh sb="62" eb="64">
      <t>トウガイ</t>
    </rPh>
    <rPh sb="64" eb="66">
      <t>ショルイ</t>
    </rPh>
    <phoneticPr fontId="2"/>
  </si>
  <si>
    <t>２．上述以外（請求書に記載の財務数値等が未監査財務諸表等でも確認できない場合）</t>
    <rPh sb="2" eb="4">
      <t>ジョウジュツ</t>
    </rPh>
    <rPh sb="4" eb="6">
      <t>イガイ</t>
    </rPh>
    <rPh sb="7" eb="10">
      <t>セイキュウショ</t>
    </rPh>
    <rPh sb="11" eb="13">
      <t>キサイ</t>
    </rPh>
    <rPh sb="14" eb="16">
      <t>ザイム</t>
    </rPh>
    <rPh sb="16" eb="18">
      <t>スウチ</t>
    </rPh>
    <rPh sb="18" eb="19">
      <t>トウ</t>
    </rPh>
    <rPh sb="20" eb="27">
      <t>ミカンサザイムショヒョウ</t>
    </rPh>
    <rPh sb="27" eb="28">
      <t>トウ</t>
    </rPh>
    <rPh sb="30" eb="32">
      <t>カクニン</t>
    </rPh>
    <rPh sb="36" eb="38">
      <t>バアイ</t>
    </rPh>
    <phoneticPr fontId="2"/>
  </si>
  <si>
    <t>請求書に記載の財務数値等は以下の提出書類に基づくものであり、申請時点において内容に相違がないと認識していること。</t>
    <rPh sb="0" eb="3">
      <t>セイキュウショ</t>
    </rPh>
    <rPh sb="4" eb="6">
      <t>キサイ</t>
    </rPh>
    <rPh sb="7" eb="9">
      <t>ザイム</t>
    </rPh>
    <rPh sb="9" eb="11">
      <t>スウチ</t>
    </rPh>
    <rPh sb="11" eb="12">
      <t>トウ</t>
    </rPh>
    <rPh sb="13" eb="15">
      <t>イカ</t>
    </rPh>
    <rPh sb="16" eb="18">
      <t>テイシュツ</t>
    </rPh>
    <rPh sb="18" eb="20">
      <t>ショルイ</t>
    </rPh>
    <rPh sb="21" eb="22">
      <t>モト</t>
    </rPh>
    <rPh sb="30" eb="32">
      <t>シンセイ</t>
    </rPh>
    <rPh sb="32" eb="34">
      <t>ジテン</t>
    </rPh>
    <rPh sb="38" eb="40">
      <t>ナイヨウ</t>
    </rPh>
    <rPh sb="41" eb="43">
      <t>ソウイ</t>
    </rPh>
    <rPh sb="47" eb="49">
      <t>ニンシキ</t>
    </rPh>
    <phoneticPr fontId="2"/>
  </si>
  <si>
    <t>別紙様式第６・別添</t>
    <phoneticPr fontId="2"/>
  </si>
  <si>
    <t>住所：</t>
    <rPh sb="0" eb="2">
      <t>ジュウショ</t>
    </rPh>
    <phoneticPr fontId="2"/>
  </si>
  <si>
    <t>企業名：</t>
    <rPh sb="0" eb="3">
      <t>キギョウメイ</t>
    </rPh>
    <phoneticPr fontId="2"/>
  </si>
  <si>
    <t>代表者名：</t>
    <rPh sb="0" eb="4">
      <t>ダイヒョウシャメイ</t>
    </rPh>
    <phoneticPr fontId="2"/>
  </si>
  <si>
    <t>請求者</t>
    <rPh sb="0" eb="3">
      <t>セイキュウシャ</t>
    </rPh>
    <phoneticPr fontId="2"/>
  </si>
  <si>
    <t>　（保険利用者コード：</t>
    <phoneticPr fontId="2"/>
  </si>
  <si>
    <t>）</t>
    <phoneticPr fontId="2"/>
  </si>
  <si>
    <t>請求日：</t>
    <rPh sb="0" eb="2">
      <t>セイキュウ</t>
    </rPh>
    <rPh sb="2" eb="3">
      <t>ビ</t>
    </rPh>
    <phoneticPr fontId="2"/>
  </si>
  <si>
    <t>取得のための対価の額及び保険金額は保険年度毎に変更することが出来ます</t>
    <rPh sb="10" eb="11">
      <t>オヨ</t>
    </rPh>
    <rPh sb="12" eb="14">
      <t>ホケン</t>
    </rPh>
    <rPh sb="14" eb="16">
      <t>キンガク</t>
    </rPh>
    <rPh sb="21" eb="22">
      <t>マイ</t>
    </rPh>
    <phoneticPr fontId="2"/>
  </si>
  <si>
    <t>変更の申請期限は、保険始期応当月の前々月末となります（応当月が７月１日の場合は５月３１日が申請期限となります）</t>
    <rPh sb="9" eb="11">
      <t>ホケン</t>
    </rPh>
    <rPh sb="11" eb="13">
      <t>シキ</t>
    </rPh>
    <rPh sb="13" eb="15">
      <t>オウトウ</t>
    </rPh>
    <rPh sb="15" eb="16">
      <t>ツキ</t>
    </rPh>
    <rPh sb="27" eb="29">
      <t>オウトウ</t>
    </rPh>
    <rPh sb="29" eb="30">
      <t>ツキ</t>
    </rPh>
    <phoneticPr fontId="2"/>
  </si>
  <si>
    <t>（１）対価の額等の変更の請求</t>
    <phoneticPr fontId="2"/>
  </si>
  <si>
    <t>直近の決算期における被保険投資の相手方（投資先）簿価純資産額又は株式の評価額の持分金額に増減があった場合</t>
    <phoneticPr fontId="2"/>
  </si>
  <si>
    <t>（２）保険契約の解約請求</t>
    <phoneticPr fontId="2"/>
  </si>
  <si>
    <t>１．変更のタイミングについて</t>
    <rPh sb="2" eb="4">
      <t>ヘンコウ</t>
    </rPh>
    <phoneticPr fontId="2"/>
  </si>
  <si>
    <t>① 為替換算率の変動</t>
    <phoneticPr fontId="2"/>
  </si>
  <si>
    <t>証券記載の適用換算率（過年度に変更した変更後適用換算率を含む）に対して、保険始期応当月の２ヶ月前の１日（上述例では５月１日）</t>
    <phoneticPr fontId="2"/>
  </si>
  <si>
    <t>のTTBレートが±５％以上変動している場合</t>
    <phoneticPr fontId="2"/>
  </si>
  <si>
    <t>② 持分金額の見直し</t>
    <phoneticPr fontId="2"/>
  </si>
  <si>
    <t>・</t>
    <phoneticPr fontId="2"/>
  </si>
  <si>
    <t>単体の持分金額から連結の持分金額に変更する場合</t>
    <phoneticPr fontId="2"/>
  </si>
  <si>
    <t xml:space="preserve">部分損失のみ特約付帯又は再投資先企業のみをてん補する場合で、特約対象額又は保険対象額を変更する場合 </t>
    <phoneticPr fontId="2"/>
  </si>
  <si>
    <t>送金額又は額面金額で対価の額を設定しているケースで、直近の決算期における持分金額に変更する場合</t>
    <phoneticPr fontId="2"/>
  </si>
  <si>
    <t>③ 配当金請求権に係る事由</t>
    <phoneticPr fontId="2"/>
  </si>
  <si>
    <t>配当計画の変更等に伴い証券上の配当金請求権の額に増減があった場合</t>
    <phoneticPr fontId="2"/>
  </si>
  <si>
    <t>④ プレミアム相当額に係る事由</t>
    <phoneticPr fontId="2"/>
  </si>
  <si>
    <t>投資先の株式が完全に売却又は譲渡され被保険利益が全て消滅した場合、又は投資先が清算された場合</t>
    <phoneticPr fontId="2"/>
  </si>
  <si>
    <t>中途更改（NEXIが認めたアップグレード等、新たな条件で契約を締結し直す場合）</t>
    <phoneticPr fontId="2"/>
  </si>
  <si>
    <t>本請求書では被保険出資持分の増減による保険対象額の見直しを行うことができます</t>
    <phoneticPr fontId="2"/>
  </si>
  <si>
    <t>※ 増資等により出資持分が増加する場合で、同増加額についても保険カバーを希望される場合は、別途保険申込のお手続きが必要になります</t>
    <phoneticPr fontId="2"/>
  </si>
  <si>
    <t>部分損失のみ特約の付保対象額の見直し又は再投資先のみをてん補する契約の保険対象額の見直しを行う場合は、監査済決算書等において、特約</t>
    <rPh sb="32" eb="34">
      <t>ケイヤク</t>
    </rPh>
    <phoneticPr fontId="2"/>
  </si>
  <si>
    <t xml:space="preserve">対象又はてん補対象の株式等（貸付金債権を含む）の簿価純資産額又は株式評価額が変更されていることを要しますのでご留意ください。 </t>
    <phoneticPr fontId="2"/>
  </si>
  <si>
    <t>対価の額等の変更に係るエビデンス資料として未監査の財務諸表等を用いる場合は、別添「提出書類に係る表明保証」を添えてご提出ください。</t>
    <rPh sb="0" eb="2">
      <t>タイカ</t>
    </rPh>
    <rPh sb="3" eb="5">
      <t>ガクトウ</t>
    </rPh>
    <rPh sb="6" eb="8">
      <t>ヘンコウ</t>
    </rPh>
    <rPh sb="9" eb="10">
      <t>カカ</t>
    </rPh>
    <rPh sb="16" eb="18">
      <t>シリョウ</t>
    </rPh>
    <rPh sb="21" eb="22">
      <t>ミ</t>
    </rPh>
    <rPh sb="22" eb="24">
      <t>カンサ</t>
    </rPh>
    <rPh sb="25" eb="27">
      <t>ザイム</t>
    </rPh>
    <rPh sb="27" eb="29">
      <t>ショヒョウ</t>
    </rPh>
    <rPh sb="29" eb="30">
      <t>トウ</t>
    </rPh>
    <rPh sb="31" eb="32">
      <t>モチ</t>
    </rPh>
    <rPh sb="34" eb="36">
      <t>バアイ</t>
    </rPh>
    <rPh sb="38" eb="40">
      <t>ベッテン</t>
    </rPh>
    <rPh sb="41" eb="43">
      <t>テイシュツ</t>
    </rPh>
    <rPh sb="43" eb="45">
      <t>ショルイ</t>
    </rPh>
    <rPh sb="46" eb="47">
      <t>カカ</t>
    </rPh>
    <rPh sb="48" eb="50">
      <t>ヒョウメイ</t>
    </rPh>
    <rPh sb="50" eb="52">
      <t>ホショウ</t>
    </rPh>
    <rPh sb="54" eb="55">
      <t>ソ</t>
    </rPh>
    <rPh sb="58" eb="60">
      <t>テイシュツ</t>
    </rPh>
    <phoneticPr fontId="2"/>
  </si>
  <si>
    <t xml:space="preserve">３．変更可能な事由　 </t>
    <rPh sb="2" eb="4">
      <t>ヘンコウ</t>
    </rPh>
    <rPh sb="4" eb="6">
      <t>カノウ</t>
    </rPh>
    <rPh sb="7" eb="9">
      <t>ジユウ</t>
    </rPh>
    <phoneticPr fontId="2"/>
  </si>
  <si>
    <t>※ 変更は任意です</t>
    <phoneticPr fontId="2"/>
  </si>
  <si>
    <t>※ 変更の対象は保険の対象となる投資となります</t>
    <phoneticPr fontId="2"/>
  </si>
  <si>
    <t>投資先国又は地域、事業地国又は地域</t>
    <rPh sb="0" eb="2">
      <t>トウシ</t>
    </rPh>
    <rPh sb="2" eb="3">
      <t>サキ</t>
    </rPh>
    <rPh sb="3" eb="4">
      <t>コク</t>
    </rPh>
    <rPh sb="4" eb="5">
      <t>マタ</t>
    </rPh>
    <rPh sb="6" eb="8">
      <t>チイキ</t>
    </rPh>
    <rPh sb="9" eb="11">
      <t>ジギョウ</t>
    </rPh>
    <rPh sb="11" eb="12">
      <t>チ</t>
    </rPh>
    <rPh sb="12" eb="13">
      <t>コク</t>
    </rPh>
    <rPh sb="13" eb="14">
      <t>マタ</t>
    </rPh>
    <rPh sb="15" eb="17">
      <t>チイキ</t>
    </rPh>
    <phoneticPr fontId="2"/>
  </si>
  <si>
    <t>為替換算率の変動について</t>
    <rPh sb="0" eb="2">
      <t>カワセ</t>
    </rPh>
    <rPh sb="2" eb="4">
      <t>カンサン</t>
    </rPh>
    <rPh sb="4" eb="5">
      <t>リツ</t>
    </rPh>
    <rPh sb="6" eb="8">
      <t>ヘンドウ</t>
    </rPh>
    <phoneticPr fontId="2"/>
  </si>
  <si>
    <t>［ 証券記載の換算率 ］</t>
    <phoneticPr fontId="2"/>
  </si>
  <si>
    <t>［ 為替適用換算率 ］</t>
    <phoneticPr fontId="2"/>
  </si>
  <si>
    <t>変更対象の枝番毎に記入してください（枝番が５つ以上となる場合には行を挿入し追記してください）</t>
    <phoneticPr fontId="2"/>
  </si>
  <si>
    <t>保険始期応当月の２ヶ月前の１日のTTBレートを記入してください</t>
    <phoneticPr fontId="2"/>
  </si>
  <si>
    <t xml:space="preserve">証券記載の換算率と為替適用換算率の間で、任意の数値を記入してください
</t>
    <phoneticPr fontId="2"/>
  </si>
  <si>
    <t>※ 換算率は、少数点第４位まで有効です（第５位を切り捨て）</t>
    <phoneticPr fontId="2"/>
  </si>
  <si>
    <t>［ 変更申請換算率 ］</t>
    <phoneticPr fontId="2"/>
  </si>
  <si>
    <t>　【記入要領】</t>
    <rPh sb="2" eb="6">
      <t>キニュウヨウリョウ</t>
    </rPh>
    <phoneticPr fontId="2"/>
  </si>
  <si>
    <t>●</t>
    <phoneticPr fontId="2"/>
  </si>
  <si>
    <t>保険期間の満了日</t>
    <phoneticPr fontId="2"/>
  </si>
  <si>
    <t>設定付保割合</t>
    <phoneticPr fontId="2"/>
  </si>
  <si>
    <t>保険料率</t>
    <phoneticPr fontId="2"/>
  </si>
  <si>
    <t>取得のための対価の額の通貨</t>
    <phoneticPr fontId="2"/>
  </si>
  <si>
    <t>国カテゴリー</t>
    <phoneticPr fontId="2"/>
  </si>
  <si>
    <t xml:space="preserve"> 複数の枝番において、以下の項目が全て同一である場合には枝番を統合することができます</t>
    <phoneticPr fontId="2"/>
  </si>
  <si>
    <t>連絡事項：</t>
    <rPh sb="0" eb="4">
      <t>レンラクジコウ</t>
    </rPh>
    <phoneticPr fontId="2"/>
  </si>
  <si>
    <r>
      <t xml:space="preserve"> 統合する場合には、「希望する」をチェックしたうえで、</t>
    </r>
    <r>
      <rPr>
        <sz val="9"/>
        <color rgb="FFFF0000"/>
        <rFont val="Meiryo UI"/>
        <family val="3"/>
        <charset val="128"/>
      </rPr>
      <t>連絡事項欄</t>
    </r>
    <r>
      <rPr>
        <sz val="9"/>
        <rFont val="Meiryo UI"/>
        <family val="3"/>
        <charset val="128"/>
      </rPr>
      <t>に「枝番**から**までを枝番##として統合する」と記入してください</t>
    </r>
    <rPh sb="27" eb="31">
      <t>レンラクジコウ</t>
    </rPh>
    <rPh sb="58" eb="60">
      <t>キニュウ</t>
    </rPh>
    <phoneticPr fontId="2"/>
  </si>
  <si>
    <t>証券統合の希望の有無</t>
    <rPh sb="0" eb="4">
      <t>ショウケントウゴウ</t>
    </rPh>
    <rPh sb="5" eb="7">
      <t>キボウ</t>
    </rPh>
    <rPh sb="8" eb="10">
      <t>ウム</t>
    </rPh>
    <phoneticPr fontId="2"/>
  </si>
  <si>
    <t>証券を統合する被統合証券の証券番号を00-00-000000で記入してください</t>
    <rPh sb="0" eb="2">
      <t>ショウケン</t>
    </rPh>
    <rPh sb="3" eb="5">
      <t>トウゴウ</t>
    </rPh>
    <rPh sb="7" eb="12">
      <t>ヒトウゴウショウケン</t>
    </rPh>
    <rPh sb="13" eb="17">
      <t>ショウケンバンゴウ</t>
    </rPh>
    <rPh sb="31" eb="33">
      <t>キニュウ</t>
    </rPh>
    <phoneticPr fontId="2"/>
  </si>
  <si>
    <t>統合先となる統合先証券の証券番号を00-00-000000で記入してください</t>
    <rPh sb="0" eb="3">
      <t>トウゴウサキ</t>
    </rPh>
    <rPh sb="6" eb="11">
      <t>トウゴウサキショウケン</t>
    </rPh>
    <rPh sb="12" eb="16">
      <t>ショウケンバンゴウ</t>
    </rPh>
    <rPh sb="30" eb="32">
      <t>キニュウ</t>
    </rPh>
    <phoneticPr fontId="2"/>
  </si>
  <si>
    <t>本契約が統合先証券の場合：</t>
    <rPh sb="0" eb="1">
      <t>ホン</t>
    </rPh>
    <rPh sb="1" eb="3">
      <t>ケイヤク</t>
    </rPh>
    <rPh sb="4" eb="9">
      <t>トウゴウサキショウケン</t>
    </rPh>
    <rPh sb="10" eb="12">
      <t>バアイ</t>
    </rPh>
    <phoneticPr fontId="2"/>
  </si>
  <si>
    <t>本契約が被統合証券の場合：</t>
    <rPh sb="0" eb="1">
      <t>ホン</t>
    </rPh>
    <rPh sb="1" eb="3">
      <t>ケイヤク</t>
    </rPh>
    <rPh sb="4" eb="9">
      <t>ヒトウゴウショウケン</t>
    </rPh>
    <rPh sb="10" eb="12">
      <t>バアイ</t>
    </rPh>
    <phoneticPr fontId="2"/>
  </si>
  <si>
    <t>てん補事由の範囲が同じである場合に証券を統合することができます。 証券を統合する場合には「希望する」をチェックし以下のとおり記入してください</t>
    <phoneticPr fontId="2"/>
  </si>
  <si>
    <t>枝番統合の希望の有無</t>
    <rPh sb="0" eb="2">
      <t>エダバン</t>
    </rPh>
    <rPh sb="2" eb="4">
      <t>トウゴウ</t>
    </rPh>
    <rPh sb="5" eb="7">
      <t>キボウ</t>
    </rPh>
    <rPh sb="8" eb="10">
      <t>ウム</t>
    </rPh>
    <phoneticPr fontId="2"/>
  </si>
  <si>
    <t>元本、保険対象額等の建値</t>
    <rPh sb="0" eb="2">
      <t>ガンポン</t>
    </rPh>
    <rPh sb="3" eb="8">
      <t>ホケンタイショウガク</t>
    </rPh>
    <rPh sb="8" eb="9">
      <t>トウ</t>
    </rPh>
    <rPh sb="10" eb="12">
      <t>タテネ</t>
    </rPh>
    <phoneticPr fontId="2"/>
  </si>
  <si>
    <t>理由/純資産持分、評価額額の変動</t>
    <rPh sb="0" eb="2">
      <t>リユウ</t>
    </rPh>
    <rPh sb="3" eb="6">
      <t>ジュンシサン</t>
    </rPh>
    <rPh sb="6" eb="8">
      <t>モチブン</t>
    </rPh>
    <rPh sb="9" eb="12">
      <t>ヒョウカガク</t>
    </rPh>
    <rPh sb="12" eb="13">
      <t>ガク</t>
    </rPh>
    <rPh sb="14" eb="16">
      <t>ヘンドウ</t>
    </rPh>
    <phoneticPr fontId="2"/>
  </si>
  <si>
    <t>23/3改正（用語変更）</t>
    <rPh sb="4" eb="6">
      <t>カイセイ</t>
    </rPh>
    <rPh sb="7" eb="9">
      <t>ヨウゴ</t>
    </rPh>
    <rPh sb="9" eb="11">
      <t>ヘンコウ</t>
    </rPh>
    <phoneticPr fontId="2"/>
  </si>
  <si>
    <t>理由/再投資先の保険対象額の変動</t>
    <rPh sb="0" eb="2">
      <t>リユウ</t>
    </rPh>
    <rPh sb="3" eb="7">
      <t>サイトウシサキ</t>
    </rPh>
    <rPh sb="8" eb="10">
      <t>ホケン</t>
    </rPh>
    <rPh sb="10" eb="12">
      <t>タイショウ</t>
    </rPh>
    <rPh sb="12" eb="13">
      <t>ガク</t>
    </rPh>
    <rPh sb="14" eb="16">
      <t>ヘンドウ</t>
    </rPh>
    <phoneticPr fontId="2"/>
  </si>
  <si>
    <t>枝１/変更前 対価の額等</t>
    <rPh sb="0" eb="1">
      <t>エダ</t>
    </rPh>
    <rPh sb="3" eb="6">
      <t>ヘンコウマエ</t>
    </rPh>
    <rPh sb="7" eb="9">
      <t>タイカ</t>
    </rPh>
    <rPh sb="10" eb="11">
      <t>ガク</t>
    </rPh>
    <rPh sb="11" eb="12">
      <t>トウ</t>
    </rPh>
    <phoneticPr fontId="2"/>
  </si>
  <si>
    <t>枝１/変更後 対価の額等</t>
    <rPh sb="0" eb="1">
      <t>エダ</t>
    </rPh>
    <rPh sb="7" eb="9">
      <t>タイカ</t>
    </rPh>
    <rPh sb="10" eb="11">
      <t>ガク</t>
    </rPh>
    <rPh sb="11" eb="12">
      <t>トウ</t>
    </rPh>
    <phoneticPr fontId="2"/>
  </si>
  <si>
    <t>枝２/変更前 対価の額等</t>
    <rPh sb="0" eb="1">
      <t>エダ</t>
    </rPh>
    <rPh sb="3" eb="6">
      <t>ヘンコウマエ</t>
    </rPh>
    <rPh sb="7" eb="9">
      <t>タイカ</t>
    </rPh>
    <rPh sb="10" eb="11">
      <t>ガク</t>
    </rPh>
    <rPh sb="11" eb="12">
      <t>トウ</t>
    </rPh>
    <phoneticPr fontId="2"/>
  </si>
  <si>
    <t>枝２/変更後 対価の額等</t>
    <rPh sb="0" eb="1">
      <t>エダ</t>
    </rPh>
    <rPh sb="7" eb="9">
      <t>タイカ</t>
    </rPh>
    <rPh sb="10" eb="11">
      <t>ガク</t>
    </rPh>
    <rPh sb="11" eb="12">
      <t>トウ</t>
    </rPh>
    <phoneticPr fontId="2"/>
  </si>
  <si>
    <t>枝３/変更前 対価の額等</t>
    <rPh sb="0" eb="1">
      <t>エダ</t>
    </rPh>
    <rPh sb="3" eb="6">
      <t>ヘンコウマエ</t>
    </rPh>
    <rPh sb="7" eb="9">
      <t>タイカ</t>
    </rPh>
    <rPh sb="10" eb="11">
      <t>ガク</t>
    </rPh>
    <rPh sb="11" eb="12">
      <t>トウ</t>
    </rPh>
    <phoneticPr fontId="2"/>
  </si>
  <si>
    <t>枝３/変更後 対価の額等</t>
    <rPh sb="0" eb="1">
      <t>エダ</t>
    </rPh>
    <rPh sb="7" eb="9">
      <t>タイカ</t>
    </rPh>
    <rPh sb="10" eb="11">
      <t>ガク</t>
    </rPh>
    <rPh sb="11" eb="12">
      <t>トウ</t>
    </rPh>
    <phoneticPr fontId="2"/>
  </si>
  <si>
    <t>枝４/変更前 対価の額等</t>
    <rPh sb="0" eb="1">
      <t>エダ</t>
    </rPh>
    <rPh sb="3" eb="6">
      <t>ヘンコウマエ</t>
    </rPh>
    <rPh sb="7" eb="9">
      <t>タイカ</t>
    </rPh>
    <rPh sb="10" eb="11">
      <t>ガク</t>
    </rPh>
    <rPh sb="11" eb="12">
      <t>トウ</t>
    </rPh>
    <phoneticPr fontId="2"/>
  </si>
  <si>
    <t>枝４/変更後 対価の額等</t>
    <rPh sb="0" eb="1">
      <t>エダ</t>
    </rPh>
    <rPh sb="7" eb="9">
      <t>タイカ</t>
    </rPh>
    <rPh sb="10" eb="11">
      <t>ガク</t>
    </rPh>
    <rPh sb="11" eb="12">
      <t>トウ</t>
    </rPh>
    <phoneticPr fontId="2"/>
  </si>
  <si>
    <t>E52</t>
    <phoneticPr fontId="2"/>
  </si>
  <si>
    <t>F61</t>
    <phoneticPr fontId="2"/>
  </si>
  <si>
    <t>D57、D62</t>
    <phoneticPr fontId="2"/>
  </si>
  <si>
    <t>G57、G62</t>
    <phoneticPr fontId="2"/>
  </si>
  <si>
    <t>D64</t>
    <phoneticPr fontId="2"/>
  </si>
  <si>
    <t>K61</t>
    <phoneticPr fontId="2"/>
  </si>
  <si>
    <t>I57、I62</t>
    <phoneticPr fontId="2"/>
  </si>
  <si>
    <t>L57、L62</t>
    <phoneticPr fontId="2"/>
  </si>
  <si>
    <t>I64</t>
    <phoneticPr fontId="2"/>
  </si>
  <si>
    <t>O52</t>
    <phoneticPr fontId="2"/>
  </si>
  <si>
    <t>P61</t>
    <phoneticPr fontId="2"/>
  </si>
  <si>
    <t>N57、N62</t>
    <phoneticPr fontId="2"/>
  </si>
  <si>
    <t>Q57、Q62</t>
    <phoneticPr fontId="2"/>
  </si>
  <si>
    <t>N64</t>
    <phoneticPr fontId="2"/>
  </si>
  <si>
    <t>U61</t>
    <phoneticPr fontId="2"/>
  </si>
  <si>
    <t>S57、S62</t>
    <phoneticPr fontId="2"/>
  </si>
  <si>
    <t>V57、V62</t>
    <phoneticPr fontId="2"/>
  </si>
  <si>
    <t>S64</t>
    <phoneticPr fontId="2"/>
  </si>
  <si>
    <t>E67</t>
    <phoneticPr fontId="2"/>
  </si>
  <si>
    <t>F76</t>
    <phoneticPr fontId="2"/>
  </si>
  <si>
    <t>D72、D77</t>
    <phoneticPr fontId="2"/>
  </si>
  <si>
    <t>G72、G77</t>
    <phoneticPr fontId="2"/>
  </si>
  <si>
    <t>D79</t>
    <phoneticPr fontId="2"/>
  </si>
  <si>
    <t>K76</t>
    <phoneticPr fontId="2"/>
  </si>
  <si>
    <t>I72、I77</t>
    <phoneticPr fontId="2"/>
  </si>
  <si>
    <t>L72、L77</t>
    <phoneticPr fontId="2"/>
  </si>
  <si>
    <t>I79</t>
    <phoneticPr fontId="2"/>
  </si>
  <si>
    <t>O67</t>
    <phoneticPr fontId="2"/>
  </si>
  <si>
    <t>P76</t>
    <phoneticPr fontId="2"/>
  </si>
  <si>
    <t>N72、N77</t>
    <phoneticPr fontId="2"/>
  </si>
  <si>
    <t>Q72、Q77</t>
    <phoneticPr fontId="2"/>
  </si>
  <si>
    <t>N79</t>
    <phoneticPr fontId="2"/>
  </si>
  <si>
    <t>U76</t>
    <phoneticPr fontId="2"/>
  </si>
  <si>
    <t>S72、S77</t>
    <phoneticPr fontId="2"/>
  </si>
  <si>
    <t>V72、V77</t>
    <phoneticPr fontId="2"/>
  </si>
  <si>
    <t>S79</t>
    <phoneticPr fontId="2"/>
  </si>
  <si>
    <t>G89</t>
    <phoneticPr fontId="2"/>
  </si>
  <si>
    <t>L89</t>
    <phoneticPr fontId="2"/>
  </si>
  <si>
    <t>G94</t>
    <phoneticPr fontId="2"/>
  </si>
  <si>
    <t>L94</t>
    <phoneticPr fontId="2"/>
  </si>
  <si>
    <t>F列がtrue=定額、G列がtrue＝定率</t>
    <rPh sb="0" eb="2">
      <t>fレツ</t>
    </rPh>
    <rPh sb="8" eb="10">
      <t>テイガク</t>
    </rPh>
    <rPh sb="11" eb="13">
      <t>gレツ</t>
    </rPh>
    <rPh sb="19" eb="21">
      <t>テイリツ</t>
    </rPh>
    <phoneticPr fontId="2"/>
  </si>
  <si>
    <t>F列がtrue=対価の額、G列が同＝プレミアム、H列が同＝再投資、I列が同＝配当金</t>
    <rPh sb="0" eb="2">
      <t>fレツ</t>
    </rPh>
    <rPh sb="8" eb="10">
      <t>タイカ</t>
    </rPh>
    <rPh sb="11" eb="12">
      <t>ガク</t>
    </rPh>
    <rPh sb="16" eb="17">
      <t>ドウ</t>
    </rPh>
    <rPh sb="25" eb="26">
      <t>レツ</t>
    </rPh>
    <rPh sb="27" eb="28">
      <t>ドウ</t>
    </rPh>
    <rPh sb="29" eb="32">
      <t>サイトウシ</t>
    </rPh>
    <rPh sb="34" eb="35">
      <t>レツ</t>
    </rPh>
    <rPh sb="36" eb="37">
      <t>ドウ</t>
    </rPh>
    <rPh sb="38" eb="41">
      <t>ハイトウキン</t>
    </rPh>
    <phoneticPr fontId="2"/>
  </si>
  <si>
    <t>00-00-000000</t>
    <phoneticPr fontId="2"/>
  </si>
  <si>
    <t>USD</t>
  </si>
  <si>
    <t>EUR</t>
  </si>
  <si>
    <t>CNY</t>
  </si>
  <si>
    <t>AED</t>
  </si>
  <si>
    <t>AFA</t>
  </si>
  <si>
    <t>ARA</t>
  </si>
  <si>
    <t>ATS</t>
  </si>
  <si>
    <t>AUD</t>
  </si>
  <si>
    <t>BDT</t>
  </si>
  <si>
    <t>BEF</t>
  </si>
  <si>
    <t>BHD</t>
  </si>
  <si>
    <t>BOB</t>
  </si>
  <si>
    <t>BRL</t>
  </si>
  <si>
    <t>CAD</t>
  </si>
  <si>
    <t>CAR</t>
  </si>
  <si>
    <t>CHF</t>
  </si>
  <si>
    <t>CLP</t>
  </si>
  <si>
    <t>COP</t>
  </si>
  <si>
    <t>CRC</t>
  </si>
  <si>
    <t>CSK</t>
  </si>
  <si>
    <t>CUP</t>
  </si>
  <si>
    <t>CZK</t>
  </si>
  <si>
    <t>DEM</t>
  </si>
  <si>
    <t>DKK</t>
  </si>
  <si>
    <t>DDM</t>
  </si>
  <si>
    <t>DZD</t>
  </si>
  <si>
    <t>EGP</t>
  </si>
  <si>
    <t>ESP</t>
  </si>
  <si>
    <t>FIM</t>
  </si>
  <si>
    <t>FRF</t>
  </si>
  <si>
    <t>GBP</t>
  </si>
  <si>
    <t>GHC</t>
  </si>
  <si>
    <t>GRD</t>
  </si>
  <si>
    <t>GTQ</t>
  </si>
  <si>
    <t>HKD</t>
  </si>
  <si>
    <t>HNL</t>
  </si>
  <si>
    <t>HUF</t>
  </si>
  <si>
    <t>IDR</t>
  </si>
  <si>
    <t>IEP</t>
  </si>
  <si>
    <t>INR</t>
  </si>
  <si>
    <t>IQD</t>
  </si>
  <si>
    <t>IRR</t>
  </si>
  <si>
    <t>ITL</t>
  </si>
  <si>
    <t>JMD</t>
  </si>
  <si>
    <t>JPY</t>
  </si>
  <si>
    <t>KES</t>
  </si>
  <si>
    <t>KRW</t>
  </si>
  <si>
    <t>KWD</t>
  </si>
  <si>
    <t>LAK</t>
  </si>
  <si>
    <t>LKR</t>
  </si>
  <si>
    <t>LUF</t>
  </si>
  <si>
    <t>LYD</t>
  </si>
  <si>
    <t>MAD</t>
  </si>
  <si>
    <t>MXN</t>
  </si>
  <si>
    <t>MXP</t>
  </si>
  <si>
    <t>MYK</t>
  </si>
  <si>
    <t>MYR</t>
  </si>
  <si>
    <t>NGN</t>
  </si>
  <si>
    <t>NLG</t>
  </si>
  <si>
    <t>NOK</t>
  </si>
  <si>
    <t>NPR</t>
  </si>
  <si>
    <t>NZD</t>
  </si>
  <si>
    <t>OMR</t>
  </si>
  <si>
    <t>PEI</t>
  </si>
  <si>
    <t>PGK</t>
  </si>
  <si>
    <t>PHP</t>
  </si>
  <si>
    <t>PKR</t>
  </si>
  <si>
    <t>PLN</t>
  </si>
  <si>
    <t>PLZ</t>
  </si>
  <si>
    <t>PTE</t>
  </si>
  <si>
    <t>PYG</t>
  </si>
  <si>
    <t>QAR</t>
  </si>
  <si>
    <t>RUB</t>
  </si>
  <si>
    <t>SAR</t>
  </si>
  <si>
    <t>SEK</t>
  </si>
  <si>
    <t>SGD</t>
  </si>
  <si>
    <t>SKK</t>
  </si>
  <si>
    <t>SYP</t>
  </si>
  <si>
    <t>THB</t>
  </si>
  <si>
    <t>TND</t>
  </si>
  <si>
    <t>TRL</t>
  </si>
  <si>
    <t>TRY</t>
  </si>
  <si>
    <t>TWD</t>
  </si>
  <si>
    <t>UYP</t>
  </si>
  <si>
    <t>VEB</t>
  </si>
  <si>
    <t>VND</t>
  </si>
  <si>
    <t>XAF</t>
  </si>
  <si>
    <t>XEU</t>
  </si>
  <si>
    <t>YER</t>
  </si>
  <si>
    <t>YTL</t>
  </si>
  <si>
    <t>YUN</t>
  </si>
  <si>
    <t>ZAR</t>
  </si>
  <si>
    <t>ZWD</t>
  </si>
  <si>
    <t>その他</t>
    <rPh sb="2" eb="3">
      <t>タ</t>
    </rPh>
    <phoneticPr fontId="1"/>
  </si>
  <si>
    <t>□</t>
  </si>
  <si>
    <t>株式の完全な売却又は譲渡、あるいは投資事業からの完全撤退の正式決定</t>
    <rPh sb="0" eb="2">
      <t>カブシキ</t>
    </rPh>
    <rPh sb="3" eb="5">
      <t>カンゼン</t>
    </rPh>
    <rPh sb="6" eb="8">
      <t>バイキャク</t>
    </rPh>
    <rPh sb="8" eb="9">
      <t>マタ</t>
    </rPh>
    <rPh sb="10" eb="12">
      <t>ジョウト</t>
    </rPh>
    <rPh sb="17" eb="21">
      <t>トウシジギョウ</t>
    </rPh>
    <rPh sb="24" eb="26">
      <t>カンゼン</t>
    </rPh>
    <rPh sb="26" eb="28">
      <t>テッタイ</t>
    </rPh>
    <rPh sb="29" eb="31">
      <t>セイシキ</t>
    </rPh>
    <rPh sb="31" eb="33">
      <t>ケッテイ</t>
    </rPh>
    <phoneticPr fontId="2"/>
  </si>
  <si>
    <t>中途更改（手続細則第8条第2項に規定する説明書の添付が必要）</t>
    <rPh sb="0" eb="4">
      <t>チュウトコウカイ</t>
    </rPh>
    <rPh sb="5" eb="6">
      <t>テ</t>
    </rPh>
    <rPh sb="6" eb="7">
      <t>ツヅ</t>
    </rPh>
    <rPh sb="7" eb="9">
      <t>サイソク</t>
    </rPh>
    <rPh sb="9" eb="10">
      <t>ダイ</t>
    </rPh>
    <rPh sb="11" eb="12">
      <t>ジョウ</t>
    </rPh>
    <rPh sb="12" eb="13">
      <t>ダイ</t>
    </rPh>
    <rPh sb="14" eb="15">
      <t>コウ</t>
    </rPh>
    <rPh sb="16" eb="18">
      <t>キテイ</t>
    </rPh>
    <rPh sb="20" eb="23">
      <t>セツメイショ</t>
    </rPh>
    <rPh sb="24" eb="26">
      <t>テンプ</t>
    </rPh>
    <rPh sb="27" eb="29">
      <t>ヒツヨウ</t>
    </rPh>
    <phoneticPr fontId="2"/>
  </si>
  <si>
    <t>希望する</t>
    <rPh sb="0" eb="2">
      <t>キボウ</t>
    </rPh>
    <phoneticPr fontId="2"/>
  </si>
  <si>
    <t>（</t>
    <phoneticPr fontId="2"/>
  </si>
  <si>
    <t>希望しない</t>
    <rPh sb="0" eb="2">
      <t>キボウ</t>
    </rPh>
    <phoneticPr fontId="2"/>
  </si>
  <si>
    <t>00-00-000000</t>
  </si>
  <si>
    <t>対価の額の元本</t>
    <rPh sb="0" eb="2">
      <t>タイカ</t>
    </rPh>
    <rPh sb="3" eb="4">
      <t>ガク</t>
    </rPh>
    <rPh sb="5" eb="7">
      <t>ガンポン</t>
    </rPh>
    <phoneticPr fontId="2"/>
  </si>
  <si>
    <t>プレミアム相当額（証券に記載している場合）</t>
    <rPh sb="5" eb="8">
      <t>ソウトウガク</t>
    </rPh>
    <rPh sb="9" eb="11">
      <t>ショウケン</t>
    </rPh>
    <rPh sb="12" eb="14">
      <t>キサイ</t>
    </rPh>
    <rPh sb="18" eb="20">
      <t>バアイ</t>
    </rPh>
    <phoneticPr fontId="2"/>
  </si>
  <si>
    <t>再投資先企業てん補の場合の保険対象額</t>
    <rPh sb="0" eb="3">
      <t>サイトウシ</t>
    </rPh>
    <rPh sb="3" eb="4">
      <t>サキ</t>
    </rPh>
    <rPh sb="4" eb="6">
      <t>キギョウ</t>
    </rPh>
    <rPh sb="8" eb="9">
      <t>ポ</t>
    </rPh>
    <rPh sb="10" eb="12">
      <t>バアイ</t>
    </rPh>
    <rPh sb="13" eb="18">
      <t>ホケンタイショウガク</t>
    </rPh>
    <phoneticPr fontId="2"/>
  </si>
  <si>
    <t>配当金</t>
    <rPh sb="0" eb="3">
      <t>ハイトウキン</t>
    </rPh>
    <phoneticPr fontId="2"/>
  </si>
  <si>
    <t>定額</t>
    <rPh sb="0" eb="2">
      <t>テイガク</t>
    </rPh>
    <phoneticPr fontId="2"/>
  </si>
  <si>
    <t>定率</t>
    <rPh sb="0" eb="2">
      <t>テイリツ</t>
    </rPh>
    <phoneticPr fontId="2"/>
  </si>
  <si>
    <t>為替換算率の変動（±5%以上変動している場合に変更可能。以下の各項目を記入してください）（①）</t>
    <rPh sb="0" eb="2">
      <t>カワセ</t>
    </rPh>
    <rPh sb="2" eb="5">
      <t>カンサンリツ</t>
    </rPh>
    <rPh sb="6" eb="8">
      <t>ヘンドウ</t>
    </rPh>
    <rPh sb="12" eb="14">
      <t>イジョウ</t>
    </rPh>
    <rPh sb="14" eb="16">
      <t>ヘンドウ</t>
    </rPh>
    <rPh sb="20" eb="22">
      <t>バアイ</t>
    </rPh>
    <rPh sb="23" eb="25">
      <t>ヘンコウ</t>
    </rPh>
    <rPh sb="25" eb="27">
      <t>カノウ</t>
    </rPh>
    <rPh sb="28" eb="30">
      <t>イカ</t>
    </rPh>
    <rPh sb="31" eb="32">
      <t>カク</t>
    </rPh>
    <rPh sb="32" eb="34">
      <t>コウモク</t>
    </rPh>
    <rPh sb="35" eb="37">
      <t>キニュウ</t>
    </rPh>
    <phoneticPr fontId="2"/>
  </si>
  <si>
    <t>純資産額又は株式評価額に係る持分金額の見直し（単体から連結への変更を含む）（②）</t>
    <rPh sb="0" eb="4">
      <t>ジュンシサンガク</t>
    </rPh>
    <rPh sb="4" eb="5">
      <t>マタ</t>
    </rPh>
    <rPh sb="6" eb="8">
      <t>カブシキ</t>
    </rPh>
    <rPh sb="8" eb="11">
      <t>ヒョウカガク</t>
    </rPh>
    <rPh sb="12" eb="13">
      <t>カカ</t>
    </rPh>
    <rPh sb="14" eb="16">
      <t>モチブン</t>
    </rPh>
    <rPh sb="16" eb="18">
      <t>キンガク</t>
    </rPh>
    <rPh sb="19" eb="21">
      <t>ミナオ</t>
    </rPh>
    <rPh sb="23" eb="25">
      <t>タンタイ</t>
    </rPh>
    <rPh sb="27" eb="29">
      <t>レンケツ</t>
    </rPh>
    <rPh sb="31" eb="33">
      <t>ヘンコウ</t>
    </rPh>
    <rPh sb="34" eb="35">
      <t>フク</t>
    </rPh>
    <phoneticPr fontId="2"/>
  </si>
  <si>
    <t>再投資先企業の損失をてん補する場合の付保対象額の見直し（③）</t>
    <rPh sb="0" eb="4">
      <t>サイトウシサキ</t>
    </rPh>
    <rPh sb="4" eb="6">
      <t>キギョウ</t>
    </rPh>
    <rPh sb="7" eb="9">
      <t>ソンシツ</t>
    </rPh>
    <rPh sb="12" eb="13">
      <t>ポ</t>
    </rPh>
    <rPh sb="15" eb="17">
      <t>バアイ</t>
    </rPh>
    <rPh sb="18" eb="20">
      <t>フホ</t>
    </rPh>
    <rPh sb="20" eb="22">
      <t>タイショウ</t>
    </rPh>
    <rPh sb="22" eb="23">
      <t>ガク</t>
    </rPh>
    <rPh sb="24" eb="26">
      <t>ミナオ</t>
    </rPh>
    <phoneticPr fontId="2"/>
  </si>
  <si>
    <t>送金額・額面金額から純資産持分額又は株式評価持分額の設定に変更（④）</t>
    <rPh sb="0" eb="3">
      <t>ソウキンガク</t>
    </rPh>
    <rPh sb="4" eb="6">
      <t>ガクメン</t>
    </rPh>
    <rPh sb="6" eb="8">
      <t>キンガク</t>
    </rPh>
    <rPh sb="10" eb="13">
      <t>ジュンシサン</t>
    </rPh>
    <rPh sb="13" eb="15">
      <t>モチブン</t>
    </rPh>
    <rPh sb="15" eb="16">
      <t>ガク</t>
    </rPh>
    <rPh sb="16" eb="17">
      <t>マタ</t>
    </rPh>
    <rPh sb="18" eb="20">
      <t>カブシキ</t>
    </rPh>
    <rPh sb="20" eb="22">
      <t>ヒョウカ</t>
    </rPh>
    <rPh sb="22" eb="24">
      <t>モチブン</t>
    </rPh>
    <rPh sb="24" eb="25">
      <t>ガク</t>
    </rPh>
    <rPh sb="26" eb="28">
      <t>セッテイ</t>
    </rPh>
    <rPh sb="29" eb="31">
      <t>ヘンコウ</t>
    </rPh>
    <phoneticPr fontId="2"/>
  </si>
  <si>
    <t>配当金請求の額の変更（⑤）</t>
    <rPh sb="0" eb="3">
      <t>ハイトウキン</t>
    </rPh>
    <rPh sb="3" eb="5">
      <t>セイキュウ</t>
    </rPh>
    <rPh sb="6" eb="7">
      <t>ガク</t>
    </rPh>
    <rPh sb="8" eb="10">
      <t>ヘンコウ</t>
    </rPh>
    <phoneticPr fontId="2"/>
  </si>
  <si>
    <t>プレミアム相当額の変更（⑥）</t>
    <rPh sb="5" eb="8">
      <t>ソウトウガク</t>
    </rPh>
    <rPh sb="9" eb="11">
      <t>ヘンコウ</t>
    </rPh>
    <phoneticPr fontId="2"/>
  </si>
  <si>
    <t>※ 本ファイルにご記入いただいた内容をシステムにデータ取込みするため、確定した本ファイルもメール等でご提出をお願いします</t>
    <phoneticPr fontId="2"/>
  </si>
  <si>
    <t>（統合後の建値をその2に記入してください）</t>
    <phoneticPr fontId="2"/>
  </si>
  <si>
    <t>プレミアム相当額について証券上、元本とは別に管理している場合において、プレミアムに係る減損処理を行った場合で証券上のプレミアム相当額に増減があった場合</t>
    <rPh sb="67" eb="69">
      <t>ゾウゲン</t>
    </rPh>
    <rPh sb="73" eb="75">
      <t>バアイ</t>
    </rPh>
    <phoneticPr fontId="2"/>
  </si>
  <si>
    <t>申請の際には、申込日を記入したうえでPDFファイルにて電子申請いただくとともに、本Excelファイルもご提出ください</t>
    <rPh sb="0" eb="2">
      <t>シンセイ</t>
    </rPh>
    <rPh sb="3" eb="4">
      <t>サイ</t>
    </rPh>
    <rPh sb="7" eb="9">
      <t>モウシコミ</t>
    </rPh>
    <rPh sb="9" eb="10">
      <t>ビ</t>
    </rPh>
    <rPh sb="11" eb="13">
      <t>キニュウ</t>
    </rPh>
    <rPh sb="27" eb="29">
      <t>デンシ</t>
    </rPh>
    <rPh sb="29" eb="31">
      <t>シンセイ</t>
    </rPh>
    <rPh sb="40" eb="41">
      <t>ホン</t>
    </rPh>
    <rPh sb="52" eb="54">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</si>
</sst>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yy&quot;年&quot;m&quot;月&quot;d&quot;日&quot;"/>
    <numFmt numFmtId="177" formatCode="0.000%"/>
    <numFmt numFmtId="178" formatCode="#,##0;&quot;▲ &quot;#,##0"/>
    <numFmt numFmtId="179" formatCode="#,##0.0000;&quot;▲ &quot;#,##0.0000"/>
    <numFmt numFmtId="180" formatCode="0;&quot;▲ &quot;0"/>
    <numFmt numFmtId="181" formatCode="#,##0.00;&quot;▲ &quot;#,##0.00"/>
    <numFmt numFmtId="182" formatCode="0.000;&quot;▲ &quot;0.000"/>
    <numFmt numFmtId="183" formatCode="yyyy&quot;年&quot;m&quot;月&quot;d&quot;日&quot;;@"/>
    <numFmt numFmtId="184" formatCode="&quot;＋ &quot;0.0%;&quot;▲ &quot;0.0%"/>
    <numFmt numFmtId="185" formatCode="0.0000%"/>
    <numFmt numFmtId="186" formatCode="00"/>
  </numFmts>
  <fonts count="48">
    <font>
      <sz val="11"/>
      <name val="ＭＳ Ｐゴシック"/>
      <family val="3"/>
      <charset val="128"/>
    </font>
    <font>
      <b/>
      <sz val="12"/>
      <name val="ＭＳ Ｐゴシック"/>
      <family val="3"/>
      <charset val="128"/>
    </font>
    <font>
      <sz val="6"/>
      <name val="ＭＳ Ｐゴシック"/>
      <family val="3"/>
      <charset val="128"/>
    </font>
    <font>
      <sz val="10"/>
      <name val="ＭＳ Ｐゴシック"/>
      <family val="3"/>
      <charset val="128"/>
    </font>
    <font>
      <b/>
      <sz val="14"/>
      <name val="ＭＳ Ｐゴシック"/>
      <family val="3"/>
      <charset val="128"/>
    </font>
    <font>
      <sz val="9"/>
      <name val="ＭＳ Ｐゴシック"/>
      <family val="3"/>
      <charset val="128"/>
    </font>
    <font>
      <b/>
      <sz val="10"/>
      <name val="ＭＳ Ｐゴシック"/>
      <family val="3"/>
      <charset val="128"/>
    </font>
    <font>
      <sz val="11"/>
      <name val="ＭＳ Ｐゴシック"/>
      <family val="3"/>
      <charset val="128"/>
    </font>
    <font>
      <b/>
      <sz val="11"/>
      <name val="ＭＳ Ｐゴシック"/>
      <family val="3"/>
      <charset val="128"/>
    </font>
    <font>
      <b/>
      <sz val="9"/>
      <name val="ＭＳ Ｐゴシック"/>
      <family val="3"/>
      <charset val="128"/>
    </font>
    <font>
      <sz val="8"/>
      <name val="ＭＳ Ｐゴシック"/>
      <family val="3"/>
      <charset val="128"/>
    </font>
    <font>
      <sz val="13"/>
      <name val="ＭＳ Ｐゴシック"/>
      <family val="3"/>
      <charset val="128"/>
    </font>
    <font>
      <u/>
      <sz val="13"/>
      <name val="ＭＳ Ｐゴシック"/>
      <family val="3"/>
      <charset val="128"/>
    </font>
    <font>
      <sz val="12"/>
      <name val="ＭＳ Ｐゴシック"/>
      <family val="3"/>
      <charset val="128"/>
    </font>
    <font>
      <u/>
      <sz val="11"/>
      <color theme="10"/>
      <name val="ＭＳ Ｐゴシック"/>
      <family val="3"/>
      <charset val="128"/>
    </font>
    <font>
      <sz val="10"/>
      <color theme="1" tint="0.499984740745262"/>
      <name val="ＭＳ Ｐゴシック"/>
      <family val="3"/>
      <charset val="128"/>
    </font>
    <font>
      <sz val="9"/>
      <color rgb="FFFF0000"/>
      <name val="ＭＳ Ｐゴシック"/>
      <family val="3"/>
      <charset val="128"/>
      <scheme val="minor"/>
    </font>
    <font>
      <sz val="9"/>
      <color theme="1"/>
      <name val="ＭＳ Ｐゴシック"/>
      <family val="3"/>
      <charset val="128"/>
      <scheme val="minor"/>
    </font>
    <font>
      <sz val="9"/>
      <color theme="1"/>
      <name val="ＭＳ Ｐゴシック"/>
      <family val="3"/>
      <charset val="128"/>
    </font>
    <font>
      <sz val="9"/>
      <color theme="0"/>
      <name val="ＭＳ Ｐゴシック"/>
      <family val="3"/>
      <charset val="128"/>
    </font>
    <font>
      <sz val="9"/>
      <color rgb="FF0000FF"/>
      <name val="ＭＳ Ｐゴシック"/>
      <family val="3"/>
      <charset val="128"/>
    </font>
    <font>
      <sz val="8"/>
      <color rgb="FF0000FF"/>
      <name val="ＭＳ Ｐゴシック"/>
      <family val="3"/>
      <charset val="128"/>
    </font>
    <font>
      <sz val="9"/>
      <color rgb="FFFF0000"/>
      <name val="ＭＳ Ｐゴシック"/>
      <family val="3"/>
      <charset val="128"/>
    </font>
    <font>
      <sz val="8"/>
      <color rgb="FFFF0000"/>
      <name val="ＭＳ Ｐゴシック"/>
      <family val="3"/>
      <charset val="128"/>
    </font>
    <font>
      <sz val="11"/>
      <color theme="1"/>
      <name val="ＭＳ Ｐゴシック"/>
      <family val="3"/>
      <charset val="128"/>
    </font>
    <font>
      <sz val="10"/>
      <color theme="1"/>
      <name val="ＭＳ Ｐゴシック"/>
      <family val="3"/>
      <charset val="128"/>
    </font>
    <font>
      <sz val="9"/>
      <color rgb="FF0D0D0D"/>
      <name val="ＭＳ Ｐゴシック"/>
      <family val="3"/>
      <charset val="128"/>
      <scheme val="minor"/>
    </font>
    <font>
      <u/>
      <sz val="9"/>
      <color rgb="FFFF0000"/>
      <name val="ＭＳ Ｐゴシック"/>
      <family val="3"/>
      <charset val="128"/>
    </font>
    <font>
      <sz val="9"/>
      <color rgb="FF000000"/>
      <name val="MS UI Gothic"/>
      <family val="3"/>
      <charset val="128"/>
    </font>
    <font>
      <sz val="9"/>
      <color rgb="FF000000"/>
      <name val="Meiryo UI"/>
      <family val="3"/>
      <charset val="128"/>
    </font>
    <font>
      <sz val="10"/>
      <name val="Meiryo UI"/>
      <family val="3"/>
      <charset val="128"/>
    </font>
    <font>
      <b/>
      <sz val="16"/>
      <name val="ＭＳ Ｐゴシック"/>
      <family val="3"/>
      <charset val="128"/>
    </font>
    <font>
      <sz val="11"/>
      <color rgb="FF0000FF"/>
      <name val="Meiryo UI"/>
      <family val="3"/>
      <charset val="128"/>
    </font>
    <font>
      <b/>
      <sz val="11"/>
      <name val="Meiryo UI"/>
      <family val="3"/>
      <charset val="128"/>
    </font>
    <font>
      <sz val="11"/>
      <name val="Meiryo UI"/>
      <family val="3"/>
      <charset val="128"/>
    </font>
    <font>
      <sz val="11"/>
      <color theme="1"/>
      <name val="Meiryo UI"/>
      <family val="3"/>
      <charset val="128"/>
    </font>
    <font>
      <sz val="10"/>
      <color theme="1"/>
      <name val="Meiryo UI"/>
      <family val="3"/>
      <charset val="128"/>
    </font>
    <font>
      <sz val="9"/>
      <color theme="1"/>
      <name val="Meiryo UI"/>
      <family val="3"/>
      <charset val="128"/>
    </font>
    <font>
      <sz val="9"/>
      <name val="Meiryo UI"/>
      <family val="3"/>
      <charset val="128"/>
    </font>
    <font>
      <b/>
      <sz val="9"/>
      <name val="Meiryo UI"/>
      <family val="3"/>
      <charset val="128"/>
    </font>
    <font>
      <sz val="9"/>
      <color rgb="FF0000FF"/>
      <name val="Meiryo UI"/>
      <family val="3"/>
      <charset val="128"/>
    </font>
    <font>
      <sz val="9"/>
      <color rgb="FFFF0000"/>
      <name val="Meiryo UI"/>
      <family val="3"/>
      <charset val="128"/>
    </font>
    <font>
      <sz val="12"/>
      <name val="Meiryo UI"/>
      <family val="3"/>
      <charset val="128"/>
    </font>
    <font>
      <u/>
      <sz val="14"/>
      <name val="Meiryo UI"/>
      <family val="3"/>
      <charset val="128"/>
    </font>
    <font>
      <sz val="12"/>
      <color rgb="FF0000FF"/>
      <name val="Meiryo UI"/>
      <family val="3"/>
      <charset val="128"/>
    </font>
    <font>
      <b/>
      <sz val="11"/>
      <color rgb="FF0000FF"/>
      <name val="Meiryo UI"/>
      <family val="3"/>
      <charset val="128"/>
    </font>
    <font>
      <u/>
      <sz val="9"/>
      <color theme="10"/>
      <name val="Meiryo UI"/>
      <family val="3"/>
      <charset val="128"/>
    </font>
    <font>
      <sz val="8.5"/>
      <name val="ＭＳ Ｐゴシック"/>
      <family val="3"/>
      <charset val="128"/>
    </font>
  </fonts>
  <fills count="14">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5" tint="0.39997558519241921"/>
        <bgColor indexed="64"/>
      </patternFill>
    </fill>
    <fill>
      <patternFill patternType="solid">
        <fgColor theme="6" tint="0.79998168889431442"/>
        <bgColor indexed="64"/>
      </patternFill>
    </fill>
    <fill>
      <patternFill patternType="solid">
        <fgColor theme="3" tint="0.59999389629810485"/>
        <bgColor indexed="64"/>
      </patternFill>
    </fill>
    <fill>
      <patternFill patternType="solid">
        <fgColor rgb="FFC0C0C0"/>
        <bgColor indexed="64"/>
      </patternFill>
    </fill>
  </fills>
  <borders count="51">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hair">
        <color theme="1" tint="0.499984740745262"/>
      </top>
      <bottom/>
      <diagonal/>
    </border>
    <border>
      <left style="thin">
        <color indexed="64"/>
      </left>
      <right style="thin">
        <color indexed="64"/>
      </right>
      <top style="thin">
        <color indexed="64"/>
      </top>
      <bottom style="dotted">
        <color theme="1" tint="0.499984740745262"/>
      </bottom>
      <diagonal/>
    </border>
    <border>
      <left style="thin">
        <color indexed="64"/>
      </left>
      <right/>
      <top style="thin">
        <color indexed="64"/>
      </top>
      <bottom style="dotted">
        <color theme="1" tint="0.499984740745262"/>
      </bottom>
      <diagonal/>
    </border>
    <border>
      <left/>
      <right style="thin">
        <color indexed="64"/>
      </right>
      <top style="thin">
        <color indexed="64"/>
      </top>
      <bottom style="dotted">
        <color theme="1" tint="0.499984740745262"/>
      </bottom>
      <diagonal/>
    </border>
    <border>
      <left style="thin">
        <color indexed="64"/>
      </left>
      <right style="thin">
        <color indexed="64"/>
      </right>
      <top style="dotted">
        <color theme="1" tint="0.499984740745262"/>
      </top>
      <bottom style="dotted">
        <color theme="1" tint="0.499984740745262"/>
      </bottom>
      <diagonal/>
    </border>
    <border>
      <left style="thin">
        <color indexed="64"/>
      </left>
      <right/>
      <top style="dotted">
        <color theme="1" tint="0.499984740745262"/>
      </top>
      <bottom style="dotted">
        <color theme="1" tint="0.499984740745262"/>
      </bottom>
      <diagonal/>
    </border>
    <border>
      <left/>
      <right style="thin">
        <color indexed="64"/>
      </right>
      <top style="dotted">
        <color theme="1" tint="0.499984740745262"/>
      </top>
      <bottom style="dotted">
        <color theme="1" tint="0.499984740745262"/>
      </bottom>
      <diagonal/>
    </border>
    <border>
      <left style="thin">
        <color indexed="64"/>
      </left>
      <right/>
      <top style="dotted">
        <color theme="1" tint="0.499984740745262"/>
      </top>
      <bottom style="thin">
        <color indexed="64"/>
      </bottom>
      <diagonal/>
    </border>
    <border>
      <left style="thin">
        <color indexed="64"/>
      </left>
      <right style="thin">
        <color indexed="64"/>
      </right>
      <top style="dotted">
        <color theme="1" tint="0.499984740745262"/>
      </top>
      <bottom style="thin">
        <color indexed="64"/>
      </bottom>
      <diagonal/>
    </border>
    <border>
      <left/>
      <right style="thin">
        <color indexed="64"/>
      </right>
      <top style="dotted">
        <color theme="1" tint="0.499984740745262"/>
      </top>
      <bottom style="thin">
        <color indexed="64"/>
      </bottom>
      <diagonal/>
    </border>
    <border>
      <left style="thin">
        <color indexed="64"/>
      </left>
      <right/>
      <top/>
      <bottom style="dotted">
        <color theme="1" tint="0.499984740745262"/>
      </bottom>
      <diagonal/>
    </border>
    <border>
      <left style="thin">
        <color indexed="64"/>
      </left>
      <right style="thin">
        <color indexed="64"/>
      </right>
      <top/>
      <bottom style="dotted">
        <color theme="1" tint="0.499984740745262"/>
      </bottom>
      <diagonal/>
    </border>
    <border>
      <left/>
      <right style="thin">
        <color indexed="64"/>
      </right>
      <top/>
      <bottom style="dotted">
        <color theme="1" tint="0.499984740745262"/>
      </bottom>
      <diagonal/>
    </border>
    <border>
      <left/>
      <right style="thin">
        <color theme="1" tint="0.499984740745262"/>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bottom style="dotted">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top/>
      <bottom style="hair">
        <color theme="1" tint="0.499984740745262"/>
      </bottom>
      <diagonal/>
    </border>
    <border>
      <left/>
      <right style="thin">
        <color indexed="64"/>
      </right>
      <top/>
      <bottom style="hair">
        <color theme="1" tint="0.499984740745262"/>
      </bottom>
      <diagonal/>
    </border>
    <border>
      <left style="thin">
        <color indexed="64"/>
      </left>
      <right/>
      <top style="dotted">
        <color theme="1" tint="0.499984740745262"/>
      </top>
      <bottom/>
      <diagonal/>
    </border>
    <border>
      <left/>
      <right style="thin">
        <color indexed="64"/>
      </right>
      <top style="dotted">
        <color theme="1" tint="0.499984740745262"/>
      </top>
      <bottom/>
      <diagonal/>
    </border>
    <border>
      <left style="thin">
        <color theme="5" tint="-0.249977111117893"/>
      </left>
      <right/>
      <top style="thin">
        <color theme="5" tint="-0.249977111117893"/>
      </top>
      <bottom style="thin">
        <color theme="5" tint="-0.249977111117893"/>
      </bottom>
      <diagonal/>
    </border>
    <border>
      <left/>
      <right/>
      <top style="thin">
        <color theme="5" tint="-0.249977111117893"/>
      </top>
      <bottom style="thin">
        <color theme="5" tint="-0.249977111117893"/>
      </bottom>
      <diagonal/>
    </border>
    <border>
      <left/>
      <right style="thin">
        <color theme="5" tint="-0.249977111117893"/>
      </right>
      <top style="thin">
        <color theme="5" tint="-0.249977111117893"/>
      </top>
      <bottom style="thin">
        <color theme="5" tint="-0.249977111117893"/>
      </bottom>
      <diagonal/>
    </border>
    <border>
      <left style="thin">
        <color theme="7" tint="-0.249977111117893"/>
      </left>
      <right/>
      <top style="thin">
        <color theme="7" tint="-0.249977111117893"/>
      </top>
      <bottom style="thin">
        <color theme="7" tint="-0.249977111117893"/>
      </bottom>
      <diagonal/>
    </border>
    <border>
      <left/>
      <right/>
      <top style="thin">
        <color theme="7" tint="-0.249977111117893"/>
      </top>
      <bottom style="thin">
        <color theme="7" tint="-0.249977111117893"/>
      </bottom>
      <diagonal/>
    </border>
    <border>
      <left/>
      <right style="thin">
        <color theme="7" tint="-0.249977111117893"/>
      </right>
      <top style="thin">
        <color theme="7" tint="-0.249977111117893"/>
      </top>
      <bottom style="thin">
        <color theme="7" tint="-0.249977111117893"/>
      </bottom>
      <diagonal/>
    </border>
    <border>
      <left style="thin">
        <color theme="9" tint="-0.499984740745262"/>
      </left>
      <right/>
      <top style="thin">
        <color theme="9" tint="-0.499984740745262"/>
      </top>
      <bottom style="thin">
        <color theme="9" tint="-0.499984740745262"/>
      </bottom>
      <diagonal/>
    </border>
    <border>
      <left/>
      <right/>
      <top style="thin">
        <color theme="9" tint="-0.499984740745262"/>
      </top>
      <bottom style="thin">
        <color theme="9" tint="-0.499984740745262"/>
      </bottom>
      <diagonal/>
    </border>
    <border>
      <left/>
      <right style="thin">
        <color theme="9" tint="-0.499984740745262"/>
      </right>
      <top style="thin">
        <color theme="9" tint="-0.499984740745262"/>
      </top>
      <bottom style="thin">
        <color theme="9" tint="-0.499984740745262"/>
      </bottom>
      <diagonal/>
    </border>
    <border>
      <left/>
      <right/>
      <top style="dotted">
        <color theme="1" tint="0.499984740745262"/>
      </top>
      <bottom/>
      <diagonal/>
    </border>
    <border>
      <left style="thin">
        <color indexed="64"/>
      </left>
      <right/>
      <top style="dotted">
        <color indexed="64"/>
      </top>
      <bottom/>
      <diagonal/>
    </border>
  </borders>
  <cellStyleXfs count="3">
    <xf numFmtId="0" fontId="0" fillId="0" borderId="0"/>
    <xf numFmtId="0" fontId="14" fillId="0" borderId="0" applyNumberFormat="0" applyFill="0" applyBorder="0" applyAlignment="0" applyProtection="0">
      <alignment vertical="top"/>
      <protection locked="0"/>
    </xf>
    <xf numFmtId="0" fontId="7" fillId="0" borderId="0"/>
  </cellStyleXfs>
  <cellXfs count="484">
    <xf numFmtId="0" fontId="0" fillId="0" borderId="0" xfId="0"/>
    <xf numFmtId="0" fontId="0" fillId="0" borderId="0" xfId="0" applyAlignment="1">
      <alignment vertical="center"/>
    </xf>
    <xf numFmtId="0" fontId="3" fillId="0" borderId="0" xfId="0" applyFont="1" applyAlignment="1">
      <alignment vertical="center"/>
    </xf>
    <xf numFmtId="0" fontId="3" fillId="2" borderId="0" xfId="0" applyFont="1" applyFill="1" applyAlignment="1">
      <alignment vertical="center"/>
    </xf>
    <xf numFmtId="0" fontId="3" fillId="2" borderId="0" xfId="0" applyFont="1" applyFill="1" applyAlignment="1">
      <alignment horizontal="right" vertical="center"/>
    </xf>
    <xf numFmtId="0" fontId="1" fillId="2" borderId="0" xfId="0" applyFont="1" applyFill="1" applyAlignment="1">
      <alignment vertical="center"/>
    </xf>
    <xf numFmtId="0" fontId="0" fillId="2" borderId="0" xfId="0" applyFill="1" applyAlignment="1">
      <alignment vertical="center"/>
    </xf>
    <xf numFmtId="0" fontId="5" fillId="2" borderId="0" xfId="0" applyFont="1" applyFill="1" applyAlignment="1">
      <alignment vertical="center"/>
    </xf>
    <xf numFmtId="0" fontId="5" fillId="2" borderId="0" xfId="0" applyFont="1" applyFill="1" applyAlignment="1">
      <alignment horizontal="right" vertical="center"/>
    </xf>
    <xf numFmtId="0" fontId="5" fillId="0" borderId="0" xfId="0" applyFont="1" applyAlignment="1">
      <alignment vertical="center"/>
    </xf>
    <xf numFmtId="0" fontId="15" fillId="2" borderId="0" xfId="0" applyFont="1" applyFill="1" applyAlignment="1">
      <alignment horizontal="center" vertical="center"/>
    </xf>
    <xf numFmtId="49" fontId="3" fillId="2" borderId="0" xfId="0" applyNumberFormat="1" applyFont="1" applyFill="1" applyAlignment="1">
      <alignment vertical="center"/>
    </xf>
    <xf numFmtId="0" fontId="3" fillId="2" borderId="0" xfId="0" applyFont="1" applyFill="1" applyAlignment="1">
      <alignment horizontal="left" vertical="top"/>
    </xf>
    <xf numFmtId="0" fontId="3" fillId="2" borderId="0" xfId="0" applyFont="1" applyFill="1" applyAlignment="1">
      <alignment vertical="top"/>
    </xf>
    <xf numFmtId="0" fontId="3" fillId="2" borderId="0" xfId="0" applyFont="1" applyFill="1" applyAlignment="1">
      <alignment vertical="center" shrinkToFit="1"/>
    </xf>
    <xf numFmtId="0" fontId="5" fillId="3" borderId="6" xfId="0" applyFont="1" applyFill="1" applyBorder="1" applyAlignment="1">
      <alignment vertical="center"/>
    </xf>
    <xf numFmtId="0" fontId="6" fillId="2" borderId="0" xfId="0" applyFont="1" applyFill="1" applyAlignment="1">
      <alignment vertical="center"/>
    </xf>
    <xf numFmtId="0" fontId="16" fillId="0" borderId="0" xfId="0" applyFont="1" applyAlignment="1">
      <alignment horizontal="left" vertical="top"/>
    </xf>
    <xf numFmtId="0" fontId="17" fillId="0" borderId="0" xfId="0" applyFont="1" applyAlignment="1">
      <alignment horizontal="left" vertical="top" wrapText="1"/>
    </xf>
    <xf numFmtId="0" fontId="7" fillId="0" borderId="0" xfId="0" applyFont="1"/>
    <xf numFmtId="0" fontId="17" fillId="0" borderId="0" xfId="0" applyFont="1" applyAlignment="1">
      <alignment horizontal="left" vertical="center"/>
    </xf>
    <xf numFmtId="0" fontId="17" fillId="0" borderId="0" xfId="0" applyFont="1" applyAlignment="1">
      <alignment horizontal="left" vertical="top"/>
    </xf>
    <xf numFmtId="0" fontId="17" fillId="0" borderId="0" xfId="0" applyFont="1" applyAlignment="1">
      <alignment vertical="top" wrapText="1"/>
    </xf>
    <xf numFmtId="0" fontId="16" fillId="0" borderId="0" xfId="0" applyFont="1" applyAlignment="1">
      <alignment horizontal="left" vertical="top" wrapText="1"/>
    </xf>
    <xf numFmtId="0" fontId="17" fillId="0" borderId="0" xfId="0" applyFont="1" applyAlignment="1">
      <alignment horizontal="left"/>
    </xf>
    <xf numFmtId="0" fontId="3" fillId="2" borderId="0" xfId="0" applyFont="1" applyFill="1" applyAlignment="1">
      <alignment horizontal="left" vertical="top" wrapText="1"/>
    </xf>
    <xf numFmtId="0" fontId="5" fillId="3" borderId="11" xfId="2" quotePrefix="1" applyFont="1" applyFill="1" applyBorder="1" applyAlignment="1">
      <alignment horizontal="right" vertical="center"/>
    </xf>
    <xf numFmtId="0" fontId="5" fillId="3" borderId="6" xfId="2" applyFont="1" applyFill="1" applyBorder="1" applyAlignment="1">
      <alignment vertical="center"/>
    </xf>
    <xf numFmtId="0" fontId="5" fillId="3" borderId="5" xfId="2" applyFont="1" applyFill="1" applyBorder="1" applyAlignment="1">
      <alignment vertical="center"/>
    </xf>
    <xf numFmtId="0" fontId="5" fillId="3" borderId="6" xfId="0" applyFont="1" applyFill="1" applyBorder="1" applyAlignment="1">
      <alignment vertical="top"/>
    </xf>
    <xf numFmtId="0" fontId="5" fillId="3" borderId="5" xfId="0" applyFont="1" applyFill="1" applyBorder="1" applyAlignment="1">
      <alignment vertical="top"/>
    </xf>
    <xf numFmtId="0" fontId="5" fillId="3" borderId="2" xfId="2" quotePrefix="1" applyFont="1" applyFill="1" applyBorder="1" applyAlignment="1">
      <alignment horizontal="right" vertical="center"/>
    </xf>
    <xf numFmtId="0" fontId="5" fillId="3" borderId="4" xfId="0" applyFont="1" applyFill="1" applyBorder="1" applyAlignment="1">
      <alignment vertical="center"/>
    </xf>
    <xf numFmtId="0" fontId="5" fillId="3" borderId="3" xfId="0" applyFont="1" applyFill="1" applyBorder="1" applyAlignment="1">
      <alignment vertical="center"/>
    </xf>
    <xf numFmtId="0" fontId="5" fillId="3" borderId="7" xfId="0" applyFont="1" applyFill="1" applyBorder="1" applyAlignment="1">
      <alignment vertical="center" textRotation="255"/>
    </xf>
    <xf numFmtId="0" fontId="5" fillId="3" borderId="0" xfId="0" applyFont="1" applyFill="1" applyAlignment="1">
      <alignment vertical="center"/>
    </xf>
    <xf numFmtId="0" fontId="5" fillId="3" borderId="8" xfId="0" applyFont="1" applyFill="1" applyBorder="1" applyAlignment="1">
      <alignment vertical="center"/>
    </xf>
    <xf numFmtId="0" fontId="5" fillId="3" borderId="7" xfId="0" applyFont="1" applyFill="1" applyBorder="1" applyAlignment="1">
      <alignment vertical="center"/>
    </xf>
    <xf numFmtId="0" fontId="5" fillId="3" borderId="0" xfId="2" applyFont="1" applyFill="1" applyAlignment="1">
      <alignment vertical="center" wrapText="1"/>
    </xf>
    <xf numFmtId="0" fontId="5" fillId="3" borderId="8" xfId="2" applyFont="1" applyFill="1" applyBorder="1" applyAlignment="1">
      <alignment vertical="center" wrapText="1"/>
    </xf>
    <xf numFmtId="0" fontId="5" fillId="3" borderId="9" xfId="0" applyFont="1" applyFill="1" applyBorder="1" applyAlignment="1">
      <alignment vertical="center"/>
    </xf>
    <xf numFmtId="0" fontId="5" fillId="3" borderId="1" xfId="0" applyFont="1" applyFill="1" applyBorder="1" applyAlignment="1">
      <alignment vertical="center"/>
    </xf>
    <xf numFmtId="0" fontId="5" fillId="3" borderId="1" xfId="2" applyFont="1" applyFill="1" applyBorder="1" applyAlignment="1">
      <alignment vertical="center" wrapText="1"/>
    </xf>
    <xf numFmtId="0" fontId="5" fillId="3" borderId="10" xfId="2" applyFont="1" applyFill="1" applyBorder="1" applyAlignment="1">
      <alignment vertical="center" wrapText="1"/>
    </xf>
    <xf numFmtId="0" fontId="5" fillId="3" borderId="4" xfId="2" applyFont="1" applyFill="1" applyBorder="1" applyAlignment="1">
      <alignment vertical="center" wrapText="1"/>
    </xf>
    <xf numFmtId="0" fontId="5" fillId="3" borderId="3" xfId="2" applyFont="1" applyFill="1" applyBorder="1" applyAlignment="1">
      <alignment vertical="center" wrapText="1"/>
    </xf>
    <xf numFmtId="0" fontId="6" fillId="2" borderId="0" xfId="0" applyFont="1" applyFill="1" applyAlignment="1">
      <alignment horizontal="left" vertical="center"/>
    </xf>
    <xf numFmtId="0" fontId="7" fillId="2" borderId="0" xfId="0" applyFont="1" applyFill="1" applyAlignment="1">
      <alignment horizontal="right" vertical="center"/>
    </xf>
    <xf numFmtId="0" fontId="7" fillId="2" borderId="0" xfId="0" applyFont="1" applyFill="1"/>
    <xf numFmtId="0" fontId="7" fillId="2" borderId="0" xfId="0" applyFont="1" applyFill="1" applyAlignment="1">
      <alignment vertical="center"/>
    </xf>
    <xf numFmtId="176" fontId="3" fillId="2" borderId="0" xfId="0" applyNumberFormat="1" applyFont="1" applyFill="1" applyAlignment="1">
      <alignment vertical="center"/>
    </xf>
    <xf numFmtId="0" fontId="3" fillId="2" borderId="0" xfId="0" applyFont="1" applyFill="1" applyAlignment="1">
      <alignment horizontal="left" vertical="center"/>
    </xf>
    <xf numFmtId="0" fontId="0" fillId="2" borderId="0" xfId="0" applyFill="1" applyAlignment="1">
      <alignment horizontal="right" vertical="center"/>
    </xf>
    <xf numFmtId="0" fontId="0" fillId="2" borderId="0" xfId="0" applyFill="1"/>
    <xf numFmtId="0" fontId="5" fillId="0" borderId="0" xfId="0" applyFont="1" applyAlignment="1">
      <alignment vertical="top" wrapText="1"/>
    </xf>
    <xf numFmtId="0" fontId="0" fillId="0" borderId="0" xfId="0" applyAlignment="1">
      <alignment horizontal="left" vertical="center"/>
    </xf>
    <xf numFmtId="0" fontId="22" fillId="0" borderId="0" xfId="0" applyFont="1" applyAlignment="1">
      <alignment vertical="top" wrapText="1"/>
    </xf>
    <xf numFmtId="0" fontId="0" fillId="6" borderId="0" xfId="0" applyFill="1" applyAlignment="1">
      <alignment vertical="center"/>
    </xf>
    <xf numFmtId="0" fontId="26" fillId="6" borderId="0" xfId="0" applyFont="1" applyFill="1" applyAlignment="1">
      <alignment vertical="top" wrapText="1"/>
    </xf>
    <xf numFmtId="49" fontId="5" fillId="2" borderId="31" xfId="0" applyNumberFormat="1" applyFont="1" applyFill="1" applyBorder="1" applyAlignment="1" applyProtection="1">
      <alignment horizontal="center" vertical="center"/>
      <protection locked="0"/>
    </xf>
    <xf numFmtId="181" fontId="3" fillId="2" borderId="17" xfId="0" applyNumberFormat="1" applyFont="1" applyFill="1" applyBorder="1" applyAlignment="1" applyProtection="1">
      <alignment horizontal="right" vertical="center" shrinkToFit="1"/>
      <protection locked="0"/>
    </xf>
    <xf numFmtId="0" fontId="5" fillId="2" borderId="0" xfId="0" applyFont="1" applyFill="1" applyAlignment="1" applyProtection="1">
      <alignment horizontal="left" vertical="center" shrinkToFit="1"/>
      <protection locked="0"/>
    </xf>
    <xf numFmtId="0" fontId="5" fillId="2" borderId="8" xfId="0" applyFont="1" applyFill="1" applyBorder="1" applyAlignment="1" applyProtection="1">
      <alignment horizontal="left" vertical="center" shrinkToFit="1"/>
      <protection locked="0"/>
    </xf>
    <xf numFmtId="0" fontId="5" fillId="2" borderId="32" xfId="0" applyFont="1" applyFill="1" applyBorder="1" applyAlignment="1" applyProtection="1">
      <alignment horizontal="left" vertical="center"/>
      <protection locked="0"/>
    </xf>
    <xf numFmtId="181" fontId="5" fillId="2" borderId="8" xfId="0" applyNumberFormat="1" applyFont="1" applyFill="1" applyBorder="1" applyAlignment="1" applyProtection="1">
      <alignment horizontal="left" vertical="center"/>
      <protection locked="0"/>
    </xf>
    <xf numFmtId="0" fontId="11" fillId="2" borderId="0" xfId="0" applyFont="1" applyFill="1" applyProtection="1">
      <protection locked="0"/>
    </xf>
    <xf numFmtId="0" fontId="12" fillId="2" borderId="0" xfId="0" applyFont="1" applyFill="1" applyAlignment="1" applyProtection="1">
      <alignment horizontal="center" vertical="center"/>
      <protection locked="0"/>
    </xf>
    <xf numFmtId="0" fontId="11" fillId="2" borderId="0" xfId="0" applyFont="1" applyFill="1" applyAlignment="1" applyProtection="1">
      <alignment horizontal="center" vertical="center"/>
      <protection locked="0"/>
    </xf>
    <xf numFmtId="0" fontId="13" fillId="2" borderId="0" xfId="0" applyFont="1" applyFill="1" applyAlignment="1" applyProtection="1">
      <alignment horizontal="right" vertical="center"/>
      <protection locked="0"/>
    </xf>
    <xf numFmtId="0" fontId="11" fillId="2" borderId="0" xfId="0" applyFont="1" applyFill="1" applyAlignment="1" applyProtection="1">
      <alignment vertical="center"/>
      <protection locked="0"/>
    </xf>
    <xf numFmtId="0" fontId="30" fillId="6" borderId="13" xfId="0" applyFont="1" applyFill="1" applyBorder="1" applyAlignment="1" applyProtection="1">
      <alignment vertical="center"/>
      <protection locked="0"/>
    </xf>
    <xf numFmtId="0" fontId="30" fillId="6" borderId="0" xfId="0" applyFont="1" applyFill="1" applyAlignment="1" applyProtection="1">
      <alignment vertical="center"/>
      <protection locked="0"/>
    </xf>
    <xf numFmtId="0" fontId="30" fillId="6" borderId="0" xfId="0" applyFont="1" applyFill="1" applyAlignment="1" applyProtection="1">
      <alignment vertical="center" wrapText="1"/>
      <protection locked="0"/>
    </xf>
    <xf numFmtId="0" fontId="11" fillId="2" borderId="0" xfId="0" applyFont="1" applyFill="1" applyAlignment="1" applyProtection="1">
      <alignment horizontal="right" vertical="center"/>
      <protection locked="0"/>
    </xf>
    <xf numFmtId="0" fontId="30" fillId="6" borderId="13" xfId="0" applyFont="1" applyFill="1" applyBorder="1" applyAlignment="1" applyProtection="1">
      <alignment horizontal="right" vertical="center"/>
      <protection locked="0"/>
    </xf>
    <xf numFmtId="0" fontId="11" fillId="2" borderId="0" xfId="0" applyFont="1" applyFill="1" applyAlignment="1" applyProtection="1">
      <alignment vertical="center" wrapText="1"/>
      <protection locked="0"/>
    </xf>
    <xf numFmtId="0" fontId="11" fillId="2" borderId="0" xfId="0" applyFont="1" applyFill="1" applyAlignment="1" applyProtection="1">
      <alignment horizontal="left" vertical="center" wrapText="1"/>
      <protection locked="0"/>
    </xf>
    <xf numFmtId="0" fontId="30" fillId="6" borderId="13" xfId="0" applyFont="1" applyFill="1" applyBorder="1" applyAlignment="1" applyProtection="1">
      <alignment horizontal="left" vertical="center" wrapText="1"/>
      <protection locked="0"/>
    </xf>
    <xf numFmtId="0" fontId="30" fillId="6" borderId="0" xfId="0" applyFont="1" applyFill="1" applyAlignment="1" applyProtection="1">
      <alignment vertical="top" wrapText="1"/>
      <protection locked="0"/>
    </xf>
    <xf numFmtId="0" fontId="0" fillId="2" borderId="0" xfId="0" applyFill="1" applyAlignment="1" applyProtection="1">
      <alignment vertical="center"/>
      <protection locked="0"/>
    </xf>
    <xf numFmtId="0" fontId="33" fillId="6" borderId="0" xfId="0" applyFont="1" applyFill="1" applyAlignment="1" applyProtection="1">
      <alignment vertical="top"/>
      <protection locked="0"/>
    </xf>
    <xf numFmtId="0" fontId="11" fillId="6" borderId="13" xfId="0" applyFont="1" applyFill="1" applyBorder="1" applyAlignment="1" applyProtection="1">
      <alignment vertical="center"/>
      <protection locked="0"/>
    </xf>
    <xf numFmtId="0" fontId="3" fillId="6" borderId="0" xfId="0" applyFont="1" applyFill="1" applyAlignment="1" applyProtection="1">
      <alignment vertical="center"/>
      <protection locked="0"/>
    </xf>
    <xf numFmtId="0" fontId="11" fillId="6" borderId="0" xfId="0" applyFont="1" applyFill="1" applyAlignment="1" applyProtection="1">
      <alignment vertical="center"/>
      <protection locked="0"/>
    </xf>
    <xf numFmtId="0" fontId="11" fillId="2" borderId="0" xfId="0" applyFont="1" applyFill="1" applyAlignment="1" applyProtection="1">
      <alignment horizontal="center" vertical="center" wrapText="1"/>
      <protection locked="0"/>
    </xf>
    <xf numFmtId="0" fontId="11" fillId="2" borderId="0" xfId="0" applyFont="1" applyFill="1" applyAlignment="1" applyProtection="1">
      <alignment horizontal="left" vertical="center"/>
      <protection locked="0"/>
    </xf>
    <xf numFmtId="0" fontId="3" fillId="6" borderId="0" xfId="0" applyFont="1" applyFill="1" applyAlignment="1" applyProtection="1">
      <alignment vertical="center" wrapText="1"/>
      <protection locked="0"/>
    </xf>
    <xf numFmtId="0" fontId="3" fillId="2" borderId="0" xfId="0" applyFont="1" applyFill="1" applyAlignment="1" applyProtection="1">
      <alignment vertical="center"/>
      <protection locked="0"/>
    </xf>
    <xf numFmtId="0" fontId="3" fillId="2" borderId="0" xfId="0" applyFont="1" applyFill="1" applyAlignment="1" applyProtection="1">
      <alignment horizontal="center" vertical="center" wrapText="1"/>
      <protection locked="0"/>
    </xf>
    <xf numFmtId="183" fontId="13" fillId="2" borderId="0" xfId="0" applyNumberFormat="1" applyFont="1" applyFill="1" applyAlignment="1" applyProtection="1">
      <alignment horizontal="left" vertical="center"/>
      <protection locked="0"/>
    </xf>
    <xf numFmtId="0" fontId="1" fillId="0" borderId="0" xfId="0" applyFont="1" applyAlignment="1">
      <alignment vertical="center"/>
    </xf>
    <xf numFmtId="0" fontId="22" fillId="2" borderId="0" xfId="0" applyFont="1" applyFill="1" applyAlignment="1">
      <alignment vertical="center"/>
    </xf>
    <xf numFmtId="0" fontId="5" fillId="2" borderId="0" xfId="0" applyFont="1" applyFill="1" applyAlignment="1" applyProtection="1">
      <alignment horizontal="right" vertical="center"/>
      <protection locked="0"/>
    </xf>
    <xf numFmtId="0" fontId="15" fillId="2" borderId="0" xfId="0" applyFont="1" applyFill="1" applyAlignment="1" applyProtection="1">
      <alignment vertical="center"/>
      <protection locked="0"/>
    </xf>
    <xf numFmtId="49" fontId="3" fillId="2" borderId="0" xfId="0" applyNumberFormat="1" applyFont="1" applyFill="1" applyAlignment="1">
      <alignment horizontal="right" vertical="center"/>
    </xf>
    <xf numFmtId="0" fontId="3" fillId="2" borderId="0" xfId="0" applyFont="1" applyFill="1" applyAlignment="1">
      <alignment vertical="top" wrapText="1"/>
    </xf>
    <xf numFmtId="0" fontId="37" fillId="6" borderId="0" xfId="0" applyFont="1" applyFill="1" applyAlignment="1">
      <alignment vertical="center"/>
    </xf>
    <xf numFmtId="0" fontId="36" fillId="6" borderId="0" xfId="0" applyFont="1" applyFill="1" applyAlignment="1">
      <alignment vertical="center"/>
    </xf>
    <xf numFmtId="0" fontId="38" fillId="6" borderId="0" xfId="0" applyFont="1" applyFill="1" applyAlignment="1">
      <alignment vertical="center"/>
    </xf>
    <xf numFmtId="0" fontId="40" fillId="6" borderId="0" xfId="0" applyFont="1" applyFill="1" applyAlignment="1">
      <alignment vertical="center"/>
    </xf>
    <xf numFmtId="0" fontId="38" fillId="6" borderId="0" xfId="0" applyFont="1" applyFill="1" applyAlignment="1">
      <alignment horizontal="left" vertical="center"/>
    </xf>
    <xf numFmtId="0" fontId="38" fillId="6" borderId="0" xfId="0" applyFont="1" applyFill="1" applyAlignment="1">
      <alignment vertical="top" wrapText="1"/>
    </xf>
    <xf numFmtId="0" fontId="38" fillId="6" borderId="0" xfId="0" applyFont="1" applyFill="1" applyAlignment="1">
      <alignment vertical="center" wrapText="1"/>
    </xf>
    <xf numFmtId="0" fontId="34" fillId="6" borderId="0" xfId="0" applyFont="1" applyFill="1" applyAlignment="1">
      <alignment vertical="center"/>
    </xf>
    <xf numFmtId="0" fontId="38" fillId="6" borderId="0" xfId="2" applyFont="1" applyFill="1" applyAlignment="1">
      <alignment horizontal="left" vertical="top" wrapText="1"/>
    </xf>
    <xf numFmtId="0" fontId="38" fillId="6" borderId="0" xfId="0" applyFont="1" applyFill="1" applyAlignment="1">
      <alignment horizontal="right" vertical="center"/>
    </xf>
    <xf numFmtId="0" fontId="37" fillId="9" borderId="0" xfId="0" applyFont="1" applyFill="1" applyAlignment="1">
      <alignment vertical="center"/>
    </xf>
    <xf numFmtId="0" fontId="36" fillId="9" borderId="0" xfId="0" applyFont="1" applyFill="1" applyAlignment="1">
      <alignment vertical="center"/>
    </xf>
    <xf numFmtId="0" fontId="39" fillId="9" borderId="0" xfId="0" applyFont="1" applyFill="1" applyAlignment="1">
      <alignment vertical="center"/>
    </xf>
    <xf numFmtId="0" fontId="38" fillId="9" borderId="0" xfId="0" applyFont="1" applyFill="1" applyAlignment="1">
      <alignment vertical="center"/>
    </xf>
    <xf numFmtId="0" fontId="40" fillId="9" borderId="0" xfId="0" applyFont="1" applyFill="1" applyAlignment="1">
      <alignment vertical="center"/>
    </xf>
    <xf numFmtId="0" fontId="38" fillId="9" borderId="0" xfId="0" applyFont="1" applyFill="1" applyAlignment="1">
      <alignment vertical="top"/>
    </xf>
    <xf numFmtId="0" fontId="38" fillId="9" borderId="0" xfId="0" applyFont="1" applyFill="1" applyAlignment="1">
      <alignment vertical="center" wrapText="1"/>
    </xf>
    <xf numFmtId="0" fontId="38" fillId="9" borderId="0" xfId="0" applyFont="1" applyFill="1" applyAlignment="1">
      <alignment horizontal="left" vertical="center" wrapText="1"/>
    </xf>
    <xf numFmtId="0" fontId="38" fillId="9" borderId="0" xfId="0" applyFont="1" applyFill="1" applyAlignment="1">
      <alignment vertical="top" wrapText="1"/>
    </xf>
    <xf numFmtId="0" fontId="38" fillId="9" borderId="0" xfId="0" applyFont="1" applyFill="1" applyAlignment="1">
      <alignment horizontal="left" vertical="top" wrapText="1"/>
    </xf>
    <xf numFmtId="0" fontId="39" fillId="2" borderId="43" xfId="0" applyFont="1" applyFill="1" applyBorder="1" applyAlignment="1">
      <alignment horizontal="left" vertical="center"/>
    </xf>
    <xf numFmtId="0" fontId="38" fillId="2" borderId="44" xfId="0" applyFont="1" applyFill="1" applyBorder="1" applyAlignment="1">
      <alignment vertical="top"/>
    </xf>
    <xf numFmtId="0" fontId="0" fillId="2" borderId="44" xfId="0" applyFill="1" applyBorder="1" applyAlignment="1">
      <alignment vertical="center"/>
    </xf>
    <xf numFmtId="0" fontId="0" fillId="2" borderId="45" xfId="0" applyFill="1" applyBorder="1" applyAlignment="1">
      <alignment vertical="center"/>
    </xf>
    <xf numFmtId="0" fontId="38" fillId="2" borderId="44" xfId="0" applyFont="1" applyFill="1" applyBorder="1" applyAlignment="1">
      <alignment vertical="center"/>
    </xf>
    <xf numFmtId="0" fontId="38" fillId="2" borderId="44" xfId="0" applyFont="1" applyFill="1" applyBorder="1" applyAlignment="1">
      <alignment vertical="center" wrapText="1"/>
    </xf>
    <xf numFmtId="0" fontId="38" fillId="2" borderId="45" xfId="0" applyFont="1" applyFill="1" applyBorder="1" applyAlignment="1">
      <alignment vertical="center" wrapText="1"/>
    </xf>
    <xf numFmtId="0" fontId="39" fillId="2" borderId="43" xfId="0" applyFont="1" applyFill="1" applyBorder="1" applyAlignment="1">
      <alignment vertical="center"/>
    </xf>
    <xf numFmtId="0" fontId="39" fillId="2" borderId="44" xfId="0" applyFont="1" applyFill="1" applyBorder="1" applyAlignment="1">
      <alignment vertical="center"/>
    </xf>
    <xf numFmtId="0" fontId="38" fillId="2" borderId="45" xfId="0" applyFont="1" applyFill="1" applyBorder="1" applyAlignment="1">
      <alignment vertical="center"/>
    </xf>
    <xf numFmtId="0" fontId="30" fillId="2" borderId="44" xfId="0" applyFont="1" applyFill="1" applyBorder="1" applyAlignment="1">
      <alignment vertical="center"/>
    </xf>
    <xf numFmtId="0" fontId="30" fillId="2" borderId="45" xfId="0" applyFont="1" applyFill="1" applyBorder="1" applyAlignment="1">
      <alignment vertical="center"/>
    </xf>
    <xf numFmtId="0" fontId="9" fillId="6" borderId="0" xfId="0" applyFont="1" applyFill="1" applyAlignment="1">
      <alignment vertical="top" wrapText="1"/>
    </xf>
    <xf numFmtId="0" fontId="5" fillId="6" borderId="0" xfId="0" applyFont="1" applyFill="1" applyAlignment="1">
      <alignment vertical="top" wrapText="1"/>
    </xf>
    <xf numFmtId="0" fontId="38" fillId="6" borderId="0" xfId="2" applyFont="1" applyFill="1" applyAlignment="1">
      <alignment horizontal="left" vertical="center" wrapText="1"/>
    </xf>
    <xf numFmtId="0" fontId="5" fillId="6" borderId="0" xfId="0" applyFont="1" applyFill="1" applyAlignment="1">
      <alignment vertical="center"/>
    </xf>
    <xf numFmtId="0" fontId="37" fillId="6" borderId="0" xfId="0" applyFont="1" applyFill="1" applyAlignment="1">
      <alignment horizontal="right" vertical="center"/>
    </xf>
    <xf numFmtId="0" fontId="39" fillId="6" borderId="0" xfId="0" applyFont="1" applyFill="1" applyAlignment="1">
      <alignment vertical="center" wrapText="1"/>
    </xf>
    <xf numFmtId="0" fontId="39" fillId="10" borderId="0" xfId="0" applyFont="1" applyFill="1" applyAlignment="1">
      <alignment vertical="center" wrapText="1"/>
    </xf>
    <xf numFmtId="0" fontId="46" fillId="10" borderId="0" xfId="1" applyFont="1" applyFill="1" applyBorder="1" applyAlignment="1" applyProtection="1">
      <alignment vertical="top"/>
    </xf>
    <xf numFmtId="0" fontId="38" fillId="10" borderId="0" xfId="0" applyFont="1" applyFill="1" applyAlignment="1">
      <alignment vertical="center" wrapText="1"/>
    </xf>
    <xf numFmtId="0" fontId="35" fillId="9" borderId="0" xfId="0" applyFont="1" applyFill="1" applyAlignment="1">
      <alignment vertical="center"/>
    </xf>
    <xf numFmtId="0" fontId="42" fillId="9" borderId="0" xfId="2" applyFont="1" applyFill="1" applyAlignment="1">
      <alignment horizontal="center" vertical="top" wrapText="1"/>
    </xf>
    <xf numFmtId="0" fontId="34" fillId="9" borderId="0" xfId="0" applyFont="1" applyFill="1" applyAlignment="1">
      <alignment vertical="center"/>
    </xf>
    <xf numFmtId="0" fontId="34" fillId="9" borderId="0" xfId="2" applyFont="1" applyFill="1" applyAlignment="1">
      <alignment horizontal="left" vertical="top"/>
    </xf>
    <xf numFmtId="0" fontId="43" fillId="9" borderId="0" xfId="2" applyFont="1" applyFill="1" applyAlignment="1">
      <alignment horizontal="center" vertical="center"/>
    </xf>
    <xf numFmtId="0" fontId="30" fillId="9" borderId="0" xfId="0" applyFont="1" applyFill="1" applyAlignment="1">
      <alignment vertical="center"/>
    </xf>
    <xf numFmtId="0" fontId="42" fillId="9" borderId="0" xfId="2" applyFont="1" applyFill="1" applyAlignment="1">
      <alignment horizontal="right"/>
    </xf>
    <xf numFmtId="0" fontId="37" fillId="9" borderId="0" xfId="0" applyFont="1" applyFill="1" applyAlignment="1">
      <alignment vertical="center" wrapText="1"/>
    </xf>
    <xf numFmtId="0" fontId="42" fillId="9" borderId="0" xfId="2" applyFont="1" applyFill="1" applyAlignment="1">
      <alignment horizontal="center"/>
    </xf>
    <xf numFmtId="0" fontId="3" fillId="9" borderId="0" xfId="0" applyFont="1" applyFill="1" applyAlignment="1">
      <alignment vertical="center"/>
    </xf>
    <xf numFmtId="0" fontId="34" fillId="9" borderId="0" xfId="2" applyFont="1" applyFill="1"/>
    <xf numFmtId="0" fontId="30" fillId="9" borderId="0" xfId="0" applyFont="1" applyFill="1" applyAlignment="1">
      <alignment horizontal="right" vertical="center"/>
    </xf>
    <xf numFmtId="0" fontId="38" fillId="9" borderId="0" xfId="0" applyFont="1" applyFill="1" applyAlignment="1">
      <alignment horizontal="right" vertical="center"/>
    </xf>
    <xf numFmtId="0" fontId="38" fillId="9" borderId="0" xfId="2" applyFont="1" applyFill="1"/>
    <xf numFmtId="0" fontId="0" fillId="9" borderId="0" xfId="0" applyFill="1" applyAlignment="1">
      <alignment vertical="center"/>
    </xf>
    <xf numFmtId="0" fontId="38" fillId="9" borderId="0" xfId="2" applyFont="1" applyFill="1" applyAlignment="1">
      <alignment horizontal="left" vertical="center" wrapText="1"/>
    </xf>
    <xf numFmtId="0" fontId="5" fillId="9" borderId="0" xfId="0" applyFont="1" applyFill="1" applyAlignment="1">
      <alignment vertical="center"/>
    </xf>
    <xf numFmtId="0" fontId="37" fillId="9" borderId="0" xfId="0" applyFont="1" applyFill="1" applyAlignment="1">
      <alignment horizontal="left" vertical="center"/>
    </xf>
    <xf numFmtId="0" fontId="33" fillId="6" borderId="0" xfId="0" applyFont="1" applyFill="1" applyAlignment="1">
      <alignment vertical="center"/>
    </xf>
    <xf numFmtId="0" fontId="45" fillId="6" borderId="0" xfId="0" applyFont="1" applyFill="1"/>
    <xf numFmtId="0" fontId="40" fillId="6" borderId="0" xfId="0" applyFont="1" applyFill="1" applyAlignment="1">
      <alignment vertical="top"/>
    </xf>
    <xf numFmtId="0" fontId="38" fillId="10" borderId="0" xfId="0" applyFont="1" applyFill="1" applyAlignment="1">
      <alignment vertical="center"/>
    </xf>
    <xf numFmtId="0" fontId="0" fillId="10" borderId="0" xfId="0" applyFill="1" applyAlignment="1">
      <alignment vertical="center"/>
    </xf>
    <xf numFmtId="0" fontId="37" fillId="10" borderId="0" xfId="0" applyFont="1" applyFill="1" applyAlignment="1">
      <alignment horizontal="right" vertical="top"/>
    </xf>
    <xf numFmtId="0" fontId="24" fillId="6" borderId="0" xfId="0" applyFont="1" applyFill="1" applyAlignment="1">
      <alignment vertical="center"/>
    </xf>
    <xf numFmtId="0" fontId="7" fillId="6" borderId="0" xfId="2" applyFill="1" applyAlignment="1">
      <alignment horizontal="left" vertical="center" shrinkToFit="1"/>
    </xf>
    <xf numFmtId="0" fontId="7" fillId="6" borderId="0" xfId="0" applyFont="1" applyFill="1" applyAlignment="1">
      <alignment horizontal="left" vertical="center"/>
    </xf>
    <xf numFmtId="0" fontId="1" fillId="2" borderId="0" xfId="0" applyFont="1" applyFill="1" applyAlignment="1">
      <alignment horizontal="left" vertical="center"/>
    </xf>
    <xf numFmtId="0" fontId="39" fillId="6" borderId="0" xfId="0" applyFont="1" applyFill="1" applyAlignment="1">
      <alignment horizontal="right" vertical="center"/>
    </xf>
    <xf numFmtId="0" fontId="7" fillId="0" borderId="0" xfId="2" applyAlignment="1">
      <alignment horizontal="left" vertical="center" shrinkToFit="1"/>
    </xf>
    <xf numFmtId="0" fontId="3" fillId="0" borderId="2" xfId="0" applyFont="1" applyBorder="1" applyAlignment="1">
      <alignment vertical="center" textRotation="255"/>
    </xf>
    <xf numFmtId="0" fontId="0" fillId="0" borderId="3" xfId="0" applyBorder="1" applyAlignment="1">
      <alignment horizontal="right" vertical="center"/>
    </xf>
    <xf numFmtId="0" fontId="3" fillId="0" borderId="7" xfId="0" applyFont="1" applyBorder="1" applyAlignment="1">
      <alignment vertical="center" textRotation="255"/>
    </xf>
    <xf numFmtId="0" fontId="0" fillId="0" borderId="8" xfId="0" applyBorder="1" applyAlignment="1">
      <alignment horizontal="right" vertical="center"/>
    </xf>
    <xf numFmtId="0" fontId="3" fillId="0" borderId="9" xfId="0" applyFont="1" applyBorder="1" applyAlignment="1">
      <alignment vertical="center" textRotation="255"/>
    </xf>
    <xf numFmtId="0" fontId="3" fillId="0" borderId="10" xfId="0" applyFont="1" applyBorder="1" applyAlignment="1">
      <alignment horizontal="center" vertical="center"/>
    </xf>
    <xf numFmtId="0" fontId="5" fillId="0" borderId="0" xfId="0" applyFont="1" applyAlignment="1" applyProtection="1">
      <alignment horizontal="left" vertical="center" shrinkToFit="1"/>
      <protection locked="0"/>
    </xf>
    <xf numFmtId="0" fontId="5" fillId="0" borderId="8" xfId="0" applyFont="1" applyBorder="1" applyAlignment="1" applyProtection="1">
      <alignment horizontal="left" vertical="center" shrinkToFit="1"/>
      <protection locked="0"/>
    </xf>
    <xf numFmtId="0" fontId="3" fillId="2" borderId="1" xfId="0" applyFont="1" applyFill="1" applyBorder="1" applyAlignment="1" applyProtection="1">
      <alignment horizontal="left" vertical="center"/>
      <protection locked="0"/>
    </xf>
    <xf numFmtId="178" fontId="3" fillId="2" borderId="6" xfId="0" applyNumberFormat="1" applyFont="1" applyFill="1" applyBorder="1" applyAlignment="1" applyProtection="1">
      <alignment horizontal="center" vertical="center"/>
      <protection locked="0"/>
    </xf>
    <xf numFmtId="49" fontId="3" fillId="2" borderId="6" xfId="0" applyNumberFormat="1" applyFont="1" applyFill="1" applyBorder="1" applyAlignment="1" applyProtection="1">
      <alignment vertical="center"/>
      <protection locked="0"/>
    </xf>
    <xf numFmtId="0" fontId="3" fillId="0" borderId="4" xfId="0" applyFont="1" applyBorder="1" applyAlignment="1" applyProtection="1">
      <alignment vertical="center"/>
      <protection locked="0"/>
    </xf>
    <xf numFmtId="0" fontId="5" fillId="2" borderId="4" xfId="0" applyFont="1" applyFill="1" applyBorder="1" applyAlignment="1" applyProtection="1">
      <alignment vertical="center"/>
      <protection locked="0"/>
    </xf>
    <xf numFmtId="0" fontId="5" fillId="2" borderId="4" xfId="0" applyFont="1" applyFill="1" applyBorder="1" applyAlignment="1" applyProtection="1">
      <alignment horizontal="right" vertical="center"/>
      <protection locked="0"/>
    </xf>
    <xf numFmtId="178" fontId="3" fillId="2" borderId="3" xfId="0" applyNumberFormat="1" applyFont="1" applyFill="1" applyBorder="1" applyAlignment="1" applyProtection="1">
      <alignment vertical="center"/>
      <protection locked="0"/>
    </xf>
    <xf numFmtId="178" fontId="5" fillId="2" borderId="1" xfId="0" applyNumberFormat="1" applyFont="1" applyFill="1" applyBorder="1" applyAlignment="1" applyProtection="1">
      <alignment vertical="center"/>
      <protection locked="0"/>
    </xf>
    <xf numFmtId="178" fontId="3" fillId="2" borderId="1" xfId="0" applyNumberFormat="1" applyFont="1" applyFill="1" applyBorder="1" applyAlignment="1" applyProtection="1">
      <alignment vertical="center"/>
      <protection locked="0"/>
    </xf>
    <xf numFmtId="180" fontId="3" fillId="2" borderId="1" xfId="0" applyNumberFormat="1" applyFont="1" applyFill="1" applyBorder="1" applyAlignment="1" applyProtection="1">
      <alignment horizontal="right" vertical="center"/>
      <protection locked="0"/>
    </xf>
    <xf numFmtId="0" fontId="5" fillId="2" borderId="11" xfId="0" applyFont="1" applyFill="1" applyBorder="1" applyAlignment="1" applyProtection="1">
      <alignment vertical="center" wrapText="1"/>
      <protection locked="0"/>
    </xf>
    <xf numFmtId="0" fontId="5" fillId="2" borderId="6" xfId="0" applyFont="1" applyFill="1" applyBorder="1" applyAlignment="1" applyProtection="1">
      <alignment vertical="center" wrapText="1"/>
      <protection locked="0"/>
    </xf>
    <xf numFmtId="178" fontId="3" fillId="2" borderId="6" xfId="0" applyNumberFormat="1" applyFont="1" applyFill="1" applyBorder="1" applyAlignment="1" applyProtection="1">
      <alignment vertical="center"/>
      <protection locked="0"/>
    </xf>
    <xf numFmtId="178" fontId="3" fillId="2" borderId="5" xfId="0" applyNumberFormat="1" applyFont="1" applyFill="1" applyBorder="1" applyAlignment="1" applyProtection="1">
      <alignment vertical="center"/>
      <protection locked="0"/>
    </xf>
    <xf numFmtId="0" fontId="5" fillId="2" borderId="4" xfId="0" applyFont="1" applyFill="1" applyBorder="1" applyAlignment="1" applyProtection="1">
      <alignment horizontal="left" vertical="center"/>
      <protection locked="0"/>
    </xf>
    <xf numFmtId="0" fontId="5" fillId="2" borderId="0" xfId="0" applyFont="1" applyFill="1" applyAlignment="1" applyProtection="1">
      <alignment vertical="center"/>
      <protection locked="0"/>
    </xf>
    <xf numFmtId="0" fontId="3" fillId="2" borderId="8" xfId="0" applyFont="1" applyFill="1" applyBorder="1" applyAlignment="1" applyProtection="1">
      <alignment vertical="center"/>
      <protection locked="0"/>
    </xf>
    <xf numFmtId="0" fontId="3" fillId="2" borderId="4" xfId="0" applyFont="1" applyFill="1" applyBorder="1" applyAlignment="1" applyProtection="1">
      <alignment vertical="center" shrinkToFit="1"/>
      <protection locked="0"/>
    </xf>
    <xf numFmtId="177" fontId="3" fillId="2" borderId="4" xfId="0" applyNumberFormat="1" applyFont="1" applyFill="1" applyBorder="1" applyAlignment="1" applyProtection="1">
      <alignment vertical="center"/>
      <protection locked="0"/>
    </xf>
    <xf numFmtId="177" fontId="3" fillId="2" borderId="3" xfId="0" applyNumberFormat="1" applyFont="1" applyFill="1" applyBorder="1" applyAlignment="1" applyProtection="1">
      <alignment vertical="center"/>
      <protection locked="0"/>
    </xf>
    <xf numFmtId="0" fontId="0" fillId="2" borderId="7" xfId="0" applyFill="1" applyBorder="1" applyAlignment="1" applyProtection="1">
      <alignment vertical="center"/>
      <protection locked="0"/>
    </xf>
    <xf numFmtId="0" fontId="5" fillId="2" borderId="0" xfId="0" applyFont="1" applyFill="1" applyAlignment="1" applyProtection="1">
      <alignment vertical="center" textRotation="255"/>
      <protection locked="0"/>
    </xf>
    <xf numFmtId="0" fontId="3" fillId="2" borderId="0" xfId="0" applyFont="1" applyFill="1" applyAlignment="1" applyProtection="1">
      <alignment vertical="center" shrinkToFit="1"/>
      <protection locked="0"/>
    </xf>
    <xf numFmtId="0" fontId="3" fillId="2" borderId="0" xfId="0" quotePrefix="1" applyFont="1" applyFill="1" applyAlignment="1" applyProtection="1">
      <alignment vertical="center" shrinkToFit="1"/>
      <protection locked="0"/>
    </xf>
    <xf numFmtId="177" fontId="3" fillId="2" borderId="0" xfId="0" applyNumberFormat="1" applyFont="1" applyFill="1" applyAlignment="1" applyProtection="1">
      <alignment vertical="center"/>
      <protection locked="0"/>
    </xf>
    <xf numFmtId="177" fontId="3" fillId="2" borderId="8" xfId="0" applyNumberFormat="1" applyFont="1" applyFill="1" applyBorder="1" applyAlignment="1" applyProtection="1">
      <alignment vertical="center"/>
      <protection locked="0"/>
    </xf>
    <xf numFmtId="0" fontId="5" fillId="5" borderId="31" xfId="0" applyFont="1" applyFill="1" applyBorder="1" applyAlignment="1" applyProtection="1">
      <alignment horizontal="center" vertical="center"/>
      <protection locked="0"/>
    </xf>
    <xf numFmtId="177" fontId="5" fillId="2" borderId="8" xfId="0" applyNumberFormat="1" applyFont="1" applyFill="1" applyBorder="1" applyAlignment="1" applyProtection="1">
      <alignment vertical="center"/>
      <protection locked="0"/>
    </xf>
    <xf numFmtId="0" fontId="3" fillId="2" borderId="30" xfId="0" applyFont="1" applyFill="1" applyBorder="1" applyAlignment="1" applyProtection="1">
      <alignment vertical="center"/>
      <protection locked="0"/>
    </xf>
    <xf numFmtId="0" fontId="10" fillId="2" borderId="0" xfId="0" applyFont="1" applyFill="1" applyAlignment="1" applyProtection="1">
      <alignment vertical="center"/>
      <protection locked="0"/>
    </xf>
    <xf numFmtId="0" fontId="23" fillId="2" borderId="0" xfId="0" applyFont="1" applyFill="1" applyAlignment="1" applyProtection="1">
      <alignment vertical="center"/>
      <protection locked="0"/>
    </xf>
    <xf numFmtId="0" fontId="0" fillId="2" borderId="8" xfId="0" applyFill="1" applyBorder="1" applyAlignment="1" applyProtection="1">
      <alignment vertical="center"/>
      <protection locked="0"/>
    </xf>
    <xf numFmtId="0" fontId="0" fillId="0" borderId="0" xfId="0" applyAlignment="1" applyProtection="1">
      <alignment vertical="center"/>
      <protection locked="0"/>
    </xf>
    <xf numFmtId="0" fontId="0" fillId="0" borderId="8" xfId="0" applyBorder="1" applyAlignment="1" applyProtection="1">
      <alignment vertical="center"/>
      <protection locked="0"/>
    </xf>
    <xf numFmtId="0" fontId="3" fillId="0" borderId="0" xfId="0" applyFont="1" applyAlignment="1" applyProtection="1">
      <alignment vertical="center"/>
      <protection locked="0"/>
    </xf>
    <xf numFmtId="0" fontId="3" fillId="0" borderId="8" xfId="0" applyFont="1" applyBorder="1" applyAlignment="1" applyProtection="1">
      <alignment vertical="center"/>
      <protection locked="0"/>
    </xf>
    <xf numFmtId="0" fontId="0" fillId="2" borderId="1" xfId="0" applyFill="1" applyBorder="1" applyAlignment="1" applyProtection="1">
      <alignment vertical="center"/>
      <protection locked="0"/>
    </xf>
    <xf numFmtId="0" fontId="5" fillId="2" borderId="1" xfId="0" applyFont="1" applyFill="1" applyBorder="1" applyAlignment="1" applyProtection="1">
      <alignment vertical="center"/>
      <protection locked="0"/>
    </xf>
    <xf numFmtId="0" fontId="3" fillId="2" borderId="1" xfId="0" applyFont="1" applyFill="1" applyBorder="1" applyAlignment="1" applyProtection="1">
      <alignment vertical="center"/>
      <protection locked="0"/>
    </xf>
    <xf numFmtId="179" fontId="5" fillId="2" borderId="4" xfId="0" applyNumberFormat="1" applyFont="1" applyFill="1" applyBorder="1" applyAlignment="1" applyProtection="1">
      <alignment vertical="center"/>
      <protection locked="0"/>
    </xf>
    <xf numFmtId="178" fontId="3" fillId="2" borderId="4" xfId="0" applyNumberFormat="1" applyFont="1" applyFill="1" applyBorder="1" applyAlignment="1" applyProtection="1">
      <alignment vertical="center"/>
      <protection locked="0"/>
    </xf>
    <xf numFmtId="0" fontId="0" fillId="2" borderId="4" xfId="0" applyFill="1" applyBorder="1" applyAlignment="1" applyProtection="1">
      <alignment vertical="center"/>
      <protection locked="0"/>
    </xf>
    <xf numFmtId="0" fontId="0" fillId="2" borderId="3" xfId="0" applyFill="1" applyBorder="1" applyAlignment="1" applyProtection="1">
      <alignment vertical="center"/>
      <protection locked="0"/>
    </xf>
    <xf numFmtId="0" fontId="3" fillId="2" borderId="0" xfId="0" applyFont="1" applyFill="1" applyAlignment="1" applyProtection="1">
      <alignment horizontal="left" vertical="center"/>
      <protection locked="0"/>
    </xf>
    <xf numFmtId="0" fontId="5" fillId="2" borderId="9" xfId="0" applyFont="1" applyFill="1" applyBorder="1" applyAlignment="1" applyProtection="1">
      <alignment vertical="center" textRotation="255"/>
      <protection locked="0"/>
    </xf>
    <xf numFmtId="0" fontId="7" fillId="2" borderId="1" xfId="2" applyFill="1" applyBorder="1" applyAlignment="1" applyProtection="1">
      <alignment vertical="center" wrapText="1"/>
      <protection locked="0"/>
    </xf>
    <xf numFmtId="177" fontId="3" fillId="2" borderId="10" xfId="0" applyNumberFormat="1" applyFont="1" applyFill="1" applyBorder="1" applyAlignment="1" applyProtection="1">
      <alignment vertical="center"/>
      <protection locked="0"/>
    </xf>
    <xf numFmtId="0" fontId="5" fillId="0" borderId="2" xfId="0" applyFont="1" applyBorder="1" applyAlignment="1" applyProtection="1">
      <alignment vertical="center"/>
      <protection locked="0"/>
    </xf>
    <xf numFmtId="0" fontId="5" fillId="0" borderId="4" xfId="0" applyFont="1" applyBorder="1" applyAlignment="1" applyProtection="1">
      <alignment vertical="top" textRotation="255"/>
      <protection locked="0"/>
    </xf>
    <xf numFmtId="0" fontId="5" fillId="0" borderId="3" xfId="0" applyFont="1" applyBorder="1" applyAlignment="1" applyProtection="1">
      <alignment vertical="top" textRotation="255"/>
      <protection locked="0"/>
    </xf>
    <xf numFmtId="0" fontId="5" fillId="0" borderId="7" xfId="0" applyFont="1" applyBorder="1" applyAlignment="1" applyProtection="1">
      <alignment vertical="center"/>
      <protection locked="0"/>
    </xf>
    <xf numFmtId="0" fontId="5" fillId="0" borderId="0" xfId="0" applyFont="1" applyAlignment="1" applyProtection="1">
      <alignment vertical="top" wrapText="1"/>
      <protection locked="0"/>
    </xf>
    <xf numFmtId="0" fontId="5" fillId="0" borderId="0" xfId="0" applyFont="1" applyAlignment="1" applyProtection="1">
      <alignment vertical="center" wrapText="1"/>
      <protection locked="0"/>
    </xf>
    <xf numFmtId="0" fontId="5" fillId="0" borderId="8" xfId="0" applyFont="1" applyBorder="1" applyAlignment="1" applyProtection="1">
      <alignment vertical="top" wrapText="1"/>
      <protection locked="0"/>
    </xf>
    <xf numFmtId="0" fontId="5" fillId="0" borderId="9" xfId="0" applyFont="1" applyBorder="1" applyAlignment="1" applyProtection="1">
      <alignment vertical="center"/>
      <protection locked="0"/>
    </xf>
    <xf numFmtId="0" fontId="3" fillId="2" borderId="1" xfId="0" applyFont="1" applyFill="1" applyBorder="1" applyAlignment="1" applyProtection="1">
      <alignment vertical="center" shrinkToFit="1"/>
      <protection locked="0"/>
    </xf>
    <xf numFmtId="0" fontId="5" fillId="2" borderId="1" xfId="0" applyFont="1" applyFill="1" applyBorder="1" applyAlignment="1" applyProtection="1">
      <alignment horizontal="right" vertical="center"/>
      <protection locked="0"/>
    </xf>
    <xf numFmtId="0" fontId="3" fillId="2" borderId="1" xfId="0" applyFont="1" applyFill="1" applyBorder="1" applyAlignment="1" applyProtection="1">
      <alignment vertical="center" wrapText="1" shrinkToFit="1"/>
      <protection locked="0"/>
    </xf>
    <xf numFmtId="0" fontId="6" fillId="12" borderId="2" xfId="0" applyFont="1" applyFill="1" applyBorder="1" applyAlignment="1">
      <alignment horizontal="right" vertical="center"/>
    </xf>
    <xf numFmtId="0" fontId="22" fillId="12" borderId="4" xfId="0" applyFont="1" applyFill="1" applyBorder="1" applyAlignment="1">
      <alignment vertical="top" wrapText="1"/>
    </xf>
    <xf numFmtId="0" fontId="8" fillId="12" borderId="7" xfId="0" applyFont="1" applyFill="1" applyBorder="1" applyAlignment="1">
      <alignment horizontal="right" vertical="center"/>
    </xf>
    <xf numFmtId="0" fontId="8" fillId="12" borderId="0" xfId="0" applyFont="1" applyFill="1" applyAlignment="1">
      <alignment horizontal="right" vertical="center"/>
    </xf>
    <xf numFmtId="0" fontId="22" fillId="12" borderId="0" xfId="0" applyFont="1" applyFill="1" applyAlignment="1">
      <alignment vertical="top" wrapText="1"/>
    </xf>
    <xf numFmtId="0" fontId="8" fillId="12" borderId="9" xfId="0" applyFont="1" applyFill="1" applyBorder="1" applyAlignment="1">
      <alignment horizontal="right" vertical="center"/>
    </xf>
    <xf numFmtId="0" fontId="8" fillId="12" borderId="1" xfId="0" applyFont="1" applyFill="1" applyBorder="1" applyAlignment="1">
      <alignment horizontal="right" vertical="center"/>
    </xf>
    <xf numFmtId="0" fontId="22" fillId="12" borderId="1" xfId="0" applyFont="1" applyFill="1" applyBorder="1" applyAlignment="1">
      <alignment vertical="top" wrapText="1"/>
    </xf>
    <xf numFmtId="0" fontId="6" fillId="12" borderId="2" xfId="0" applyFont="1" applyFill="1" applyBorder="1" applyAlignment="1">
      <alignment vertical="center"/>
    </xf>
    <xf numFmtId="0" fontId="6" fillId="12" borderId="7" xfId="0" applyFont="1" applyFill="1" applyBorder="1" applyAlignment="1">
      <alignment horizontal="right" vertical="center"/>
    </xf>
    <xf numFmtId="0" fontId="6" fillId="12" borderId="0" xfId="0" applyFont="1" applyFill="1" applyAlignment="1">
      <alignment horizontal="right" vertical="center"/>
    </xf>
    <xf numFmtId="0" fontId="3" fillId="0" borderId="2" xfId="0" applyFont="1" applyBorder="1" applyAlignment="1" applyProtection="1">
      <alignment vertical="center"/>
      <protection locked="0"/>
    </xf>
    <xf numFmtId="0" fontId="5" fillId="0" borderId="4" xfId="0" applyFont="1" applyBorder="1" applyAlignment="1" applyProtection="1">
      <alignment horizontal="left" vertical="center" shrinkToFit="1"/>
      <protection locked="0"/>
    </xf>
    <xf numFmtId="0" fontId="5" fillId="0" borderId="3" xfId="0" applyFont="1" applyBorder="1" applyAlignment="1" applyProtection="1">
      <alignment horizontal="left" vertical="center" shrinkToFit="1"/>
      <protection locked="0"/>
    </xf>
    <xf numFmtId="0" fontId="3" fillId="0" borderId="7" xfId="0" applyFont="1" applyBorder="1" applyAlignment="1" applyProtection="1">
      <alignment vertical="center"/>
      <protection locked="0"/>
    </xf>
    <xf numFmtId="0" fontId="5" fillId="2" borderId="27" xfId="0" applyFont="1" applyFill="1" applyBorder="1" applyAlignment="1" applyProtection="1">
      <alignment horizontal="left" vertical="center"/>
      <protection locked="0"/>
    </xf>
    <xf numFmtId="0" fontId="5" fillId="2" borderId="29" xfId="0" applyFont="1" applyFill="1" applyBorder="1" applyAlignment="1" applyProtection="1">
      <alignment horizontal="right" vertical="center"/>
      <protection locked="0"/>
    </xf>
    <xf numFmtId="0" fontId="3" fillId="2" borderId="27" xfId="0" applyFont="1" applyFill="1" applyBorder="1" applyAlignment="1" applyProtection="1">
      <alignment vertical="center"/>
      <protection locked="0"/>
    </xf>
    <xf numFmtId="181" fontId="3" fillId="2" borderId="32" xfId="0" applyNumberFormat="1" applyFont="1" applyFill="1" applyBorder="1" applyAlignment="1" applyProtection="1">
      <alignment horizontal="right" vertical="center" shrinkToFit="1"/>
      <protection locked="0"/>
    </xf>
    <xf numFmtId="0" fontId="5" fillId="2" borderId="29" xfId="0" applyFont="1" applyFill="1" applyBorder="1" applyAlignment="1" applyProtection="1">
      <alignment horizontal="left" vertical="center"/>
      <protection locked="0"/>
    </xf>
    <xf numFmtId="181" fontId="3" fillId="0" borderId="0" xfId="0" applyNumberFormat="1" applyFont="1" applyAlignment="1" applyProtection="1">
      <alignment vertical="center" shrinkToFit="1"/>
      <protection locked="0"/>
    </xf>
    <xf numFmtId="181" fontId="3" fillId="0" borderId="0" xfId="0" applyNumberFormat="1" applyFont="1" applyAlignment="1" applyProtection="1">
      <alignment horizontal="center" vertical="center" shrinkToFit="1"/>
      <protection locked="0"/>
    </xf>
    <xf numFmtId="181" fontId="3" fillId="0" borderId="8" xfId="0" applyNumberFormat="1" applyFont="1" applyBorder="1" applyAlignment="1" applyProtection="1">
      <alignment horizontal="center" vertical="center" shrinkToFit="1"/>
      <protection locked="0"/>
    </xf>
    <xf numFmtId="0" fontId="5" fillId="2" borderId="7" xfId="0" applyFont="1" applyFill="1" applyBorder="1" applyAlignment="1" applyProtection="1">
      <alignment horizontal="left" vertical="center"/>
      <protection locked="0"/>
    </xf>
    <xf numFmtId="0" fontId="5" fillId="2" borderId="8" xfId="0" applyFont="1" applyFill="1" applyBorder="1" applyAlignment="1" applyProtection="1">
      <alignment horizontal="right" vertical="center"/>
      <protection locked="0"/>
    </xf>
    <xf numFmtId="0" fontId="5" fillId="2" borderId="7" xfId="0" applyFont="1" applyFill="1" applyBorder="1" applyAlignment="1" applyProtection="1">
      <alignment horizontal="right" vertical="center"/>
      <protection locked="0"/>
    </xf>
    <xf numFmtId="0" fontId="3" fillId="2" borderId="7" xfId="0" applyFont="1" applyFill="1" applyBorder="1" applyAlignment="1" applyProtection="1">
      <alignment vertical="center"/>
      <protection locked="0"/>
    </xf>
    <xf numFmtId="0" fontId="5" fillId="2" borderId="27" xfId="0" applyFont="1" applyFill="1" applyBorder="1" applyAlignment="1" applyProtection="1">
      <alignment horizontal="right" vertical="center"/>
      <protection locked="0"/>
    </xf>
    <xf numFmtId="0" fontId="5" fillId="2" borderId="0" xfId="0" applyFont="1" applyFill="1" applyAlignment="1" applyProtection="1">
      <alignment horizontal="center" vertical="center"/>
      <protection locked="0"/>
    </xf>
    <xf numFmtId="0" fontId="5" fillId="2" borderId="8" xfId="0" applyFont="1" applyFill="1" applyBorder="1" applyAlignment="1" applyProtection="1">
      <alignment vertical="center"/>
      <protection locked="0"/>
    </xf>
    <xf numFmtId="0" fontId="3" fillId="2" borderId="7"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0" fontId="3" fillId="2" borderId="9" xfId="0" applyFont="1" applyFill="1" applyBorder="1" applyAlignment="1" applyProtection="1">
      <alignment vertical="center"/>
      <protection locked="0"/>
    </xf>
    <xf numFmtId="178" fontId="3" fillId="2" borderId="1" xfId="0" applyNumberFormat="1" applyFont="1" applyFill="1" applyBorder="1" applyAlignment="1" applyProtection="1">
      <alignment horizontal="center" vertical="center" shrinkToFit="1"/>
      <protection locked="0"/>
    </xf>
    <xf numFmtId="0" fontId="5" fillId="2" borderId="10" xfId="0" applyFont="1" applyFill="1" applyBorder="1" applyAlignment="1" applyProtection="1">
      <alignment vertical="center"/>
      <protection locked="0"/>
    </xf>
    <xf numFmtId="0" fontId="3" fillId="2" borderId="9" xfId="0" applyFont="1" applyFill="1" applyBorder="1" applyAlignment="1" applyProtection="1">
      <alignment horizontal="center" vertical="center"/>
      <protection locked="0"/>
    </xf>
    <xf numFmtId="0" fontId="3" fillId="2" borderId="10" xfId="0" applyFont="1" applyFill="1" applyBorder="1" applyAlignment="1" applyProtection="1">
      <alignment horizontal="center" vertical="center"/>
      <protection locked="0"/>
    </xf>
    <xf numFmtId="0" fontId="7" fillId="0" borderId="11" xfId="0" applyFont="1" applyBorder="1" applyAlignment="1" applyProtection="1">
      <alignment horizontal="distributed" vertical="center" wrapText="1"/>
      <protection locked="0"/>
    </xf>
    <xf numFmtId="0" fontId="7" fillId="0" borderId="6" xfId="0" applyFont="1" applyBorder="1" applyAlignment="1" applyProtection="1">
      <alignment horizontal="distributed" vertical="center"/>
      <protection locked="0"/>
    </xf>
    <xf numFmtId="0" fontId="7" fillId="0" borderId="6" xfId="0" applyFont="1" applyBorder="1" applyAlignment="1" applyProtection="1">
      <alignment vertical="center" wrapText="1"/>
      <protection locked="0"/>
    </xf>
    <xf numFmtId="0" fontId="7" fillId="0" borderId="5" xfId="0" applyFont="1" applyBorder="1" applyAlignment="1" applyProtection="1">
      <alignment vertical="center"/>
      <protection locked="0"/>
    </xf>
    <xf numFmtId="0" fontId="5" fillId="2" borderId="2" xfId="0" applyFont="1" applyFill="1" applyBorder="1" applyAlignment="1" applyProtection="1">
      <alignment vertical="center"/>
      <protection locked="0"/>
    </xf>
    <xf numFmtId="0" fontId="3" fillId="2" borderId="6" xfId="0" applyFont="1" applyFill="1" applyBorder="1" applyAlignment="1" applyProtection="1">
      <alignment vertical="center"/>
      <protection locked="0"/>
    </xf>
    <xf numFmtId="0" fontId="0" fillId="2" borderId="6" xfId="0" applyFill="1" applyBorder="1" applyAlignment="1" applyProtection="1">
      <alignment vertical="center"/>
      <protection locked="0"/>
    </xf>
    <xf numFmtId="0" fontId="0" fillId="2" borderId="5" xfId="0" applyFill="1" applyBorder="1" applyAlignment="1" applyProtection="1">
      <alignment vertical="center"/>
      <protection locked="0"/>
    </xf>
    <xf numFmtId="0" fontId="5" fillId="2" borderId="7" xfId="0" applyFont="1" applyFill="1" applyBorder="1" applyAlignment="1" applyProtection="1">
      <alignment horizontal="left" vertical="center" wrapText="1"/>
      <protection locked="0"/>
    </xf>
    <xf numFmtId="0" fontId="5" fillId="2" borderId="9" xfId="0" applyFont="1" applyFill="1" applyBorder="1" applyAlignment="1" applyProtection="1">
      <alignment vertical="center"/>
      <protection locked="0"/>
    </xf>
    <xf numFmtId="0" fontId="5" fillId="2" borderId="7" xfId="0" applyFont="1" applyFill="1" applyBorder="1" applyAlignment="1" applyProtection="1">
      <alignment vertical="center"/>
      <protection locked="0"/>
    </xf>
    <xf numFmtId="0" fontId="5" fillId="2" borderId="6" xfId="0" applyFont="1" applyFill="1" applyBorder="1" applyAlignment="1" applyProtection="1">
      <alignment vertical="center"/>
      <protection locked="0"/>
    </xf>
    <xf numFmtId="0" fontId="5" fillId="2" borderId="5" xfId="0" applyFont="1" applyFill="1" applyBorder="1" applyAlignment="1" applyProtection="1">
      <alignment vertical="center"/>
      <protection locked="0"/>
    </xf>
    <xf numFmtId="0" fontId="5" fillId="2" borderId="11" xfId="0" applyFont="1" applyFill="1" applyBorder="1" applyAlignment="1" applyProtection="1">
      <alignment vertical="center"/>
      <protection locked="0"/>
    </xf>
    <xf numFmtId="177" fontId="5" fillId="2" borderId="6" xfId="0" applyNumberFormat="1" applyFont="1" applyFill="1" applyBorder="1" applyAlignment="1" applyProtection="1">
      <alignment vertical="center"/>
      <protection locked="0"/>
    </xf>
    <xf numFmtId="0" fontId="5" fillId="0" borderId="1" xfId="0" applyFont="1" applyBorder="1" applyAlignment="1" applyProtection="1">
      <alignment horizontal="right" vertical="center"/>
      <protection locked="0"/>
    </xf>
    <xf numFmtId="186" fontId="6" fillId="0" borderId="4" xfId="0" applyNumberFormat="1" applyFont="1" applyBorder="1" applyAlignment="1" applyProtection="1">
      <alignment horizontal="center" vertical="center"/>
      <protection locked="0"/>
    </xf>
    <xf numFmtId="0" fontId="0" fillId="2" borderId="7" xfId="0" applyFill="1" applyBorder="1" applyAlignment="1" applyProtection="1">
      <alignment horizontal="right" vertical="center"/>
      <protection locked="0"/>
    </xf>
    <xf numFmtId="0" fontId="0" fillId="2" borderId="4" xfId="0" applyFill="1" applyBorder="1" applyAlignment="1" applyProtection="1">
      <alignment horizontal="right" vertical="center"/>
      <protection locked="0"/>
    </xf>
    <xf numFmtId="0" fontId="0" fillId="2" borderId="0" xfId="0" applyFill="1" applyAlignment="1" applyProtection="1">
      <alignment horizontal="right" vertical="center"/>
      <protection locked="0"/>
    </xf>
    <xf numFmtId="0" fontId="5" fillId="0" borderId="0" xfId="0" applyFont="1" applyAlignment="1" applyProtection="1">
      <alignment horizontal="right" vertical="center" wrapText="1"/>
      <protection locked="0"/>
    </xf>
    <xf numFmtId="0" fontId="5" fillId="0" borderId="0" xfId="0" applyFont="1" applyAlignment="1" applyProtection="1">
      <alignment horizontal="left" vertical="center"/>
      <protection locked="0"/>
    </xf>
    <xf numFmtId="0" fontId="5" fillId="0" borderId="0" xfId="0" applyFont="1" applyAlignment="1" applyProtection="1">
      <alignment horizontal="left" vertical="center" wrapText="1"/>
      <protection locked="0"/>
    </xf>
    <xf numFmtId="0" fontId="0" fillId="12" borderId="4" xfId="0" applyFill="1" applyBorder="1" applyAlignment="1" applyProtection="1">
      <alignment horizontal="right" vertical="center"/>
      <protection locked="0"/>
    </xf>
    <xf numFmtId="0" fontId="0" fillId="12" borderId="0" xfId="0" applyFill="1" applyAlignment="1" applyProtection="1">
      <alignment horizontal="right" vertical="center"/>
      <protection locked="0"/>
    </xf>
    <xf numFmtId="0" fontId="0" fillId="12" borderId="1" xfId="0" applyFill="1" applyBorder="1" applyAlignment="1" applyProtection="1">
      <alignment horizontal="right" vertical="center"/>
      <protection locked="0"/>
    </xf>
    <xf numFmtId="0" fontId="18" fillId="12" borderId="4" xfId="0" applyFont="1" applyFill="1" applyBorder="1" applyAlignment="1">
      <alignment vertical="center"/>
    </xf>
    <xf numFmtId="0" fontId="18" fillId="12" borderId="0" xfId="0" applyFont="1" applyFill="1" applyAlignment="1">
      <alignment vertical="center"/>
    </xf>
    <xf numFmtId="0" fontId="18" fillId="12" borderId="1" xfId="0" applyFont="1" applyFill="1" applyBorder="1" applyAlignment="1">
      <alignment vertical="center"/>
    </xf>
    <xf numFmtId="0" fontId="0" fillId="0" borderId="7" xfId="0" applyBorder="1" applyAlignment="1" applyProtection="1">
      <alignment horizontal="right" vertical="center"/>
      <protection locked="0"/>
    </xf>
    <xf numFmtId="0" fontId="0" fillId="0" borderId="50" xfId="0" applyBorder="1" applyAlignment="1" applyProtection="1">
      <alignment horizontal="right" vertical="center"/>
      <protection locked="0"/>
    </xf>
    <xf numFmtId="181" fontId="5" fillId="0" borderId="0" xfId="0" applyNumberFormat="1" applyFont="1" applyAlignment="1" applyProtection="1">
      <alignment vertical="center" shrinkToFit="1"/>
      <protection locked="0"/>
    </xf>
    <xf numFmtId="0" fontId="0" fillId="13" borderId="0" xfId="0" applyFill="1" applyAlignment="1">
      <alignment vertical="center"/>
    </xf>
    <xf numFmtId="0" fontId="0" fillId="13" borderId="0" xfId="0" applyFill="1"/>
    <xf numFmtId="49" fontId="0" fillId="13" borderId="0" xfId="0" applyNumberFormat="1" applyFill="1"/>
    <xf numFmtId="0" fontId="5" fillId="13" borderId="0" xfId="0" applyFont="1" applyFill="1" applyAlignment="1">
      <alignment horizontal="center" vertical="center"/>
    </xf>
    <xf numFmtId="0" fontId="5" fillId="13" borderId="12" xfId="0" applyFont="1" applyFill="1" applyBorder="1" applyAlignment="1">
      <alignment horizontal="center" vertical="center"/>
    </xf>
    <xf numFmtId="0" fontId="18" fillId="13" borderId="11" xfId="0" applyFont="1" applyFill="1" applyBorder="1" applyAlignment="1">
      <alignment horizontal="center" vertical="center" wrapText="1"/>
    </xf>
    <xf numFmtId="0" fontId="18" fillId="13" borderId="12" xfId="0" applyFont="1" applyFill="1" applyBorder="1" applyAlignment="1">
      <alignment horizontal="center" vertical="center" wrapText="1"/>
    </xf>
    <xf numFmtId="0" fontId="19" fillId="13" borderId="5" xfId="0" applyFont="1" applyFill="1" applyBorder="1" applyAlignment="1">
      <alignment horizontal="center" vertical="center"/>
    </xf>
    <xf numFmtId="0" fontId="5" fillId="13" borderId="0" xfId="0" applyFont="1" applyFill="1" applyAlignment="1">
      <alignment horizontal="left" vertical="center"/>
    </xf>
    <xf numFmtId="0" fontId="5" fillId="13" borderId="0" xfId="0" applyFont="1" applyFill="1" applyAlignment="1">
      <alignment horizontal="right" vertical="center"/>
    </xf>
    <xf numFmtId="0" fontId="5" fillId="13" borderId="18" xfId="0" applyFont="1" applyFill="1" applyBorder="1" applyAlignment="1">
      <alignment horizontal="left" vertical="center"/>
    </xf>
    <xf numFmtId="0" fontId="20" fillId="13" borderId="19" xfId="0" quotePrefix="1" applyFont="1" applyFill="1" applyBorder="1" applyAlignment="1">
      <alignment horizontal="left" vertical="center"/>
    </xf>
    <xf numFmtId="49" fontId="20" fillId="13" borderId="18" xfId="0" quotePrefix="1" applyNumberFormat="1" applyFont="1" applyFill="1" applyBorder="1" applyAlignment="1">
      <alignment horizontal="left" vertical="center"/>
    </xf>
    <xf numFmtId="0" fontId="21" fillId="13" borderId="20" xfId="0" quotePrefix="1" applyFont="1" applyFill="1" applyBorder="1" applyAlignment="1">
      <alignment horizontal="left" vertical="center"/>
    </xf>
    <xf numFmtId="0" fontId="5" fillId="13" borderId="0" xfId="0" applyFont="1" applyFill="1" applyAlignment="1">
      <alignment vertical="center"/>
    </xf>
    <xf numFmtId="0" fontId="5" fillId="13" borderId="28" xfId="0" applyFont="1" applyFill="1" applyBorder="1" applyAlignment="1">
      <alignment horizontal="left" vertical="center"/>
    </xf>
    <xf numFmtId="0" fontId="20" fillId="13" borderId="27" xfId="0" quotePrefix="1" applyFont="1" applyFill="1" applyBorder="1" applyAlignment="1">
      <alignment horizontal="left" vertical="center"/>
    </xf>
    <xf numFmtId="0" fontId="20" fillId="13" borderId="28" xfId="0" quotePrefix="1" applyFont="1" applyFill="1" applyBorder="1" applyAlignment="1">
      <alignment horizontal="left" vertical="center"/>
    </xf>
    <xf numFmtId="0" fontId="21" fillId="13" borderId="29" xfId="0" quotePrefix="1" applyFont="1" applyFill="1" applyBorder="1" applyAlignment="1">
      <alignment horizontal="left" vertical="center"/>
    </xf>
    <xf numFmtId="0" fontId="9" fillId="13" borderId="21" xfId="0" applyFont="1" applyFill="1" applyBorder="1" applyAlignment="1">
      <alignment horizontal="left" vertical="center"/>
    </xf>
    <xf numFmtId="0" fontId="20" fillId="13" borderId="22" xfId="0" quotePrefix="1" applyFont="1" applyFill="1" applyBorder="1" applyAlignment="1">
      <alignment horizontal="left" vertical="center"/>
    </xf>
    <xf numFmtId="0" fontId="20" fillId="13" borderId="21" xfId="0" quotePrefix="1" applyFont="1" applyFill="1" applyBorder="1" applyAlignment="1">
      <alignment horizontal="left" vertical="center"/>
    </xf>
    <xf numFmtId="0" fontId="21" fillId="13" borderId="23" xfId="0" quotePrefix="1" applyFont="1" applyFill="1" applyBorder="1" applyAlignment="1">
      <alignment horizontal="left" vertical="center"/>
    </xf>
    <xf numFmtId="186" fontId="20" fillId="13" borderId="21" xfId="0" quotePrefix="1" applyNumberFormat="1" applyFont="1" applyFill="1" applyBorder="1" applyAlignment="1">
      <alignment horizontal="left" vertical="center"/>
    </xf>
    <xf numFmtId="0" fontId="5" fillId="13" borderId="21" xfId="0" applyFont="1" applyFill="1" applyBorder="1" applyAlignment="1">
      <alignment horizontal="left" vertical="center"/>
    </xf>
    <xf numFmtId="179" fontId="20" fillId="13" borderId="21" xfId="0" quotePrefix="1" applyNumberFormat="1" applyFont="1" applyFill="1" applyBorder="1" applyAlignment="1">
      <alignment horizontal="left" vertical="center"/>
    </xf>
    <xf numFmtId="0" fontId="20" fillId="13" borderId="21" xfId="0" applyFont="1" applyFill="1" applyBorder="1" applyAlignment="1">
      <alignment horizontal="left" vertical="center" wrapText="1"/>
    </xf>
    <xf numFmtId="0" fontId="22" fillId="13" borderId="0" xfId="0" applyFont="1" applyFill="1" applyAlignment="1">
      <alignment horizontal="left" vertical="center"/>
    </xf>
    <xf numFmtId="0" fontId="21" fillId="13" borderId="23" xfId="0" applyFont="1" applyFill="1" applyBorder="1" applyAlignment="1">
      <alignment horizontal="left" vertical="center"/>
    </xf>
    <xf numFmtId="0" fontId="20" fillId="13" borderId="21" xfId="0" quotePrefix="1" applyFont="1" applyFill="1" applyBorder="1" applyAlignment="1">
      <alignment horizontal="left" vertical="center" wrapText="1"/>
    </xf>
    <xf numFmtId="0" fontId="22" fillId="13" borderId="21" xfId="0" applyFont="1" applyFill="1" applyBorder="1" applyAlignment="1">
      <alignment horizontal="left" vertical="center"/>
    </xf>
    <xf numFmtId="0" fontId="22" fillId="13" borderId="25" xfId="0" applyFont="1" applyFill="1" applyBorder="1" applyAlignment="1">
      <alignment horizontal="left" vertical="center"/>
    </xf>
    <xf numFmtId="0" fontId="20" fillId="13" borderId="25" xfId="0" quotePrefix="1" applyFont="1" applyFill="1" applyBorder="1" applyAlignment="1">
      <alignment horizontal="left" vertical="center"/>
    </xf>
    <xf numFmtId="0" fontId="20" fillId="13" borderId="25" xfId="0" applyFont="1" applyFill="1" applyBorder="1" applyAlignment="1">
      <alignment horizontal="left" vertical="center" wrapText="1"/>
    </xf>
    <xf numFmtId="0" fontId="21" fillId="13" borderId="26" xfId="0" applyFont="1" applyFill="1" applyBorder="1" applyAlignment="1">
      <alignment horizontal="left" vertical="center"/>
    </xf>
    <xf numFmtId="0" fontId="20" fillId="13" borderId="0" xfId="0" quotePrefix="1" applyFont="1" applyFill="1" applyAlignment="1">
      <alignment horizontal="left" vertical="center"/>
    </xf>
    <xf numFmtId="0" fontId="20" fillId="13" borderId="0" xfId="0" applyFont="1" applyFill="1" applyAlignment="1">
      <alignment horizontal="left" vertical="center" wrapText="1"/>
    </xf>
    <xf numFmtId="0" fontId="21" fillId="13" borderId="0" xfId="0" applyFont="1" applyFill="1" applyAlignment="1">
      <alignment horizontal="left" vertical="center"/>
    </xf>
    <xf numFmtId="0" fontId="20" fillId="13" borderId="18" xfId="0" applyFont="1" applyFill="1" applyBorder="1" applyAlignment="1">
      <alignment horizontal="left" vertical="center" wrapText="1"/>
    </xf>
    <xf numFmtId="0" fontId="21" fillId="13" borderId="20" xfId="0" applyFont="1" applyFill="1" applyBorder="1" applyAlignment="1">
      <alignment horizontal="left" vertical="center"/>
    </xf>
    <xf numFmtId="0" fontId="20" fillId="13" borderId="24" xfId="0" quotePrefix="1" applyFont="1" applyFill="1" applyBorder="1" applyAlignment="1">
      <alignment horizontal="left" vertical="center"/>
    </xf>
    <xf numFmtId="0" fontId="5" fillId="13" borderId="6" xfId="0" applyFont="1" applyFill="1" applyBorder="1" applyAlignment="1">
      <alignment horizontal="left" vertical="center"/>
    </xf>
    <xf numFmtId="0" fontId="20" fillId="13" borderId="6" xfId="0" quotePrefix="1" applyFont="1" applyFill="1" applyBorder="1" applyAlignment="1">
      <alignment horizontal="left" vertical="center"/>
    </xf>
    <xf numFmtId="0" fontId="21" fillId="13" borderId="6" xfId="0" applyFont="1" applyFill="1" applyBorder="1" applyAlignment="1">
      <alignment horizontal="left" vertical="center"/>
    </xf>
    <xf numFmtId="0" fontId="20" fillId="13" borderId="18" xfId="0" quotePrefix="1" applyFont="1" applyFill="1" applyBorder="1" applyAlignment="1">
      <alignment horizontal="left" vertical="center"/>
    </xf>
    <xf numFmtId="49" fontId="20" fillId="13" borderId="19" xfId="0" quotePrefix="1" applyNumberFormat="1" applyFont="1" applyFill="1" applyBorder="1" applyAlignment="1">
      <alignment horizontal="left" vertical="center"/>
    </xf>
    <xf numFmtId="0" fontId="5" fillId="13" borderId="25" xfId="0" applyFont="1" applyFill="1" applyBorder="1" applyAlignment="1">
      <alignment horizontal="left" vertical="center"/>
    </xf>
    <xf numFmtId="0" fontId="21" fillId="13" borderId="26" xfId="0" quotePrefix="1" applyFont="1" applyFill="1" applyBorder="1" applyAlignment="1">
      <alignment horizontal="left" vertical="center"/>
    </xf>
    <xf numFmtId="0" fontId="5" fillId="13" borderId="0" xfId="0" applyFont="1" applyFill="1" applyAlignment="1">
      <alignment vertical="center" wrapText="1"/>
    </xf>
    <xf numFmtId="0" fontId="22" fillId="2" borderId="9" xfId="0" applyFont="1" applyFill="1" applyBorder="1" applyAlignment="1" applyProtection="1">
      <alignment vertical="center"/>
      <protection locked="0"/>
    </xf>
    <xf numFmtId="0" fontId="5" fillId="0" borderId="4" xfId="0" applyFont="1" applyBorder="1" applyAlignment="1" applyProtection="1">
      <alignment vertical="center"/>
      <protection locked="0"/>
    </xf>
    <xf numFmtId="181" fontId="22" fillId="2" borderId="7" xfId="0" applyNumberFormat="1" applyFont="1" applyFill="1" applyBorder="1" applyAlignment="1" applyProtection="1">
      <alignment horizontal="right" vertical="center" shrinkToFit="1"/>
      <protection locked="0"/>
    </xf>
    <xf numFmtId="181" fontId="22" fillId="2" borderId="0" xfId="0" applyNumberFormat="1" applyFont="1" applyFill="1" applyAlignment="1" applyProtection="1">
      <alignment horizontal="right" vertical="center" shrinkToFit="1"/>
      <protection locked="0"/>
    </xf>
    <xf numFmtId="181" fontId="3" fillId="2" borderId="36" xfId="0" applyNumberFormat="1" applyFont="1" applyFill="1" applyBorder="1" applyAlignment="1" applyProtection="1">
      <alignment horizontal="right" vertical="center" shrinkToFit="1"/>
      <protection locked="0"/>
    </xf>
    <xf numFmtId="178" fontId="3" fillId="2" borderId="36" xfId="0" applyNumberFormat="1" applyFont="1" applyFill="1" applyBorder="1" applyAlignment="1" applyProtection="1">
      <alignment horizontal="right" vertical="center" shrinkToFit="1"/>
      <protection locked="0"/>
    </xf>
    <xf numFmtId="185" fontId="3" fillId="2" borderId="36" xfId="0" applyNumberFormat="1" applyFont="1" applyFill="1" applyBorder="1" applyAlignment="1" applyProtection="1">
      <alignment horizontal="center" vertical="center" shrinkToFit="1"/>
      <protection locked="0"/>
    </xf>
    <xf numFmtId="185" fontId="3" fillId="2" borderId="37" xfId="0" applyNumberFormat="1" applyFont="1" applyFill="1" applyBorder="1" applyAlignment="1" applyProtection="1">
      <alignment horizontal="center" vertical="center" shrinkToFit="1"/>
      <protection locked="0"/>
    </xf>
    <xf numFmtId="181" fontId="3" fillId="0" borderId="36" xfId="0" applyNumberFormat="1" applyFont="1" applyBorder="1" applyAlignment="1" applyProtection="1">
      <alignment horizontal="right" vertical="center" shrinkToFit="1"/>
      <protection locked="0"/>
    </xf>
    <xf numFmtId="181" fontId="3" fillId="0" borderId="0" xfId="0" applyNumberFormat="1" applyFont="1" applyAlignment="1" applyProtection="1">
      <alignment horizontal="center" vertical="center" shrinkToFit="1"/>
      <protection locked="0"/>
    </xf>
    <xf numFmtId="181" fontId="3" fillId="0" borderId="8" xfId="0" applyNumberFormat="1" applyFont="1" applyBorder="1" applyAlignment="1" applyProtection="1">
      <alignment horizontal="center" vertical="center" shrinkToFit="1"/>
      <protection locked="0"/>
    </xf>
    <xf numFmtId="0" fontId="5" fillId="4" borderId="11"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5" xfId="0" applyFont="1" applyFill="1" applyBorder="1" applyAlignment="1">
      <alignment horizontal="center" vertical="center"/>
    </xf>
    <xf numFmtId="179" fontId="3" fillId="2" borderId="36" xfId="0" applyNumberFormat="1" applyFont="1" applyFill="1" applyBorder="1" applyAlignment="1" applyProtection="1">
      <alignment horizontal="right" vertical="center"/>
      <protection locked="0"/>
    </xf>
    <xf numFmtId="0" fontId="47" fillId="2" borderId="0" xfId="0" applyFont="1" applyFill="1" applyAlignment="1">
      <alignment horizontal="left" vertical="top" wrapText="1"/>
    </xf>
    <xf numFmtId="0" fontId="3" fillId="2" borderId="0" xfId="0" applyFont="1" applyFill="1" applyAlignment="1">
      <alignment horizontal="left" vertical="center" wrapText="1"/>
    </xf>
    <xf numFmtId="0" fontId="5" fillId="2" borderId="7" xfId="0" applyFont="1" applyFill="1" applyBorder="1" applyAlignment="1" applyProtection="1">
      <alignment horizontal="right" vertical="center"/>
      <protection locked="0"/>
    </xf>
    <xf numFmtId="0" fontId="5" fillId="2" borderId="8" xfId="0" applyFont="1" applyFill="1" applyBorder="1" applyAlignment="1" applyProtection="1">
      <alignment horizontal="right" vertical="center"/>
      <protection locked="0"/>
    </xf>
    <xf numFmtId="182" fontId="3" fillId="2" borderId="6" xfId="0" applyNumberFormat="1" applyFont="1" applyFill="1" applyBorder="1" applyAlignment="1" applyProtection="1">
      <alignment horizontal="right" vertical="center"/>
      <protection locked="0"/>
    </xf>
    <xf numFmtId="0" fontId="5" fillId="2" borderId="2" xfId="0" applyFont="1" applyFill="1" applyBorder="1" applyAlignment="1" applyProtection="1">
      <alignment horizontal="right" vertical="center" wrapText="1"/>
      <protection locked="0"/>
    </xf>
    <xf numFmtId="0" fontId="5" fillId="2" borderId="4" xfId="0" applyFont="1" applyFill="1" applyBorder="1" applyAlignment="1" applyProtection="1">
      <alignment horizontal="right" vertical="center"/>
      <protection locked="0"/>
    </xf>
    <xf numFmtId="0" fontId="5" fillId="2" borderId="3" xfId="0" applyFont="1" applyFill="1" applyBorder="1" applyAlignment="1" applyProtection="1">
      <alignment horizontal="right" vertical="center"/>
      <protection locked="0"/>
    </xf>
    <xf numFmtId="0" fontId="5" fillId="2" borderId="0" xfId="0" applyFont="1" applyFill="1" applyAlignment="1" applyProtection="1">
      <alignment horizontal="right" vertical="center"/>
      <protection locked="0"/>
    </xf>
    <xf numFmtId="0" fontId="5" fillId="2" borderId="9"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2" borderId="10" xfId="0" applyFont="1" applyFill="1" applyBorder="1" applyAlignment="1" applyProtection="1">
      <alignment horizontal="center" vertical="center"/>
      <protection locked="0"/>
    </xf>
    <xf numFmtId="0" fontId="5" fillId="4" borderId="2"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3" xfId="0" applyFont="1" applyFill="1" applyBorder="1" applyAlignment="1">
      <alignment horizontal="center" vertical="center"/>
    </xf>
    <xf numFmtId="0" fontId="5" fillId="2" borderId="11" xfId="0" applyFont="1" applyFill="1" applyBorder="1" applyAlignment="1" applyProtection="1">
      <alignment horizontal="center" vertical="center"/>
      <protection locked="0"/>
    </xf>
    <xf numFmtId="0" fontId="5" fillId="2" borderId="4" xfId="0" applyFont="1" applyFill="1" applyBorder="1" applyAlignment="1" applyProtection="1">
      <alignment horizontal="right" vertical="center" wrapText="1"/>
      <protection locked="0"/>
    </xf>
    <xf numFmtId="0" fontId="5" fillId="2" borderId="3" xfId="0" applyFont="1" applyFill="1" applyBorder="1" applyAlignment="1" applyProtection="1">
      <alignment horizontal="right" vertical="center" wrapText="1"/>
      <protection locked="0"/>
    </xf>
    <xf numFmtId="0" fontId="5" fillId="2" borderId="7" xfId="0" applyFont="1" applyFill="1" applyBorder="1" applyAlignment="1" applyProtection="1">
      <alignment horizontal="right" vertical="center" wrapText="1"/>
      <protection locked="0"/>
    </xf>
    <xf numFmtId="0" fontId="5" fillId="2" borderId="0" xfId="0" applyFont="1" applyFill="1" applyAlignment="1" applyProtection="1">
      <alignment horizontal="right" vertical="center" wrapText="1"/>
      <protection locked="0"/>
    </xf>
    <xf numFmtId="0" fontId="5" fillId="2" borderId="8" xfId="0" applyFont="1" applyFill="1" applyBorder="1" applyAlignment="1" applyProtection="1">
      <alignment horizontal="right" vertical="center" wrapText="1"/>
      <protection locked="0"/>
    </xf>
    <xf numFmtId="0" fontId="44" fillId="9" borderId="0" xfId="2" applyFont="1" applyFill="1" applyAlignment="1">
      <alignment horizontal="left" vertical="center" wrapText="1"/>
    </xf>
    <xf numFmtId="0" fontId="4" fillId="2" borderId="0" xfId="0" applyFont="1" applyFill="1" applyAlignment="1">
      <alignment horizontal="center" vertical="center"/>
    </xf>
    <xf numFmtId="0" fontId="3" fillId="2" borderId="0" xfId="0" applyFont="1" applyFill="1" applyAlignment="1">
      <alignment horizontal="distributed" vertical="center"/>
    </xf>
    <xf numFmtId="0" fontId="3" fillId="2" borderId="9" xfId="0" applyFont="1" applyFill="1" applyBorder="1" applyAlignment="1" applyProtection="1">
      <alignment horizontal="left" vertical="center" shrinkToFit="1"/>
      <protection locked="0"/>
    </xf>
    <xf numFmtId="0" fontId="3" fillId="2" borderId="1" xfId="0" applyFont="1" applyFill="1" applyBorder="1" applyAlignment="1" applyProtection="1">
      <alignment horizontal="left" vertical="center" shrinkToFit="1"/>
      <protection locked="0"/>
    </xf>
    <xf numFmtId="0" fontId="3" fillId="2" borderId="10" xfId="0" applyFont="1" applyFill="1" applyBorder="1" applyAlignment="1" applyProtection="1">
      <alignment horizontal="left" vertical="center" shrinkToFit="1"/>
      <protection locked="0"/>
    </xf>
    <xf numFmtId="0" fontId="3" fillId="2" borderId="4" xfId="0" applyFont="1" applyFill="1" applyBorder="1" applyAlignment="1" applyProtection="1">
      <alignment horizontal="center" vertical="center"/>
      <protection locked="0"/>
    </xf>
    <xf numFmtId="0" fontId="3" fillId="2" borderId="36" xfId="0" applyFont="1" applyFill="1" applyBorder="1" applyAlignment="1" applyProtection="1">
      <alignment horizontal="center" vertical="center"/>
      <protection locked="0"/>
    </xf>
    <xf numFmtId="0" fontId="3" fillId="0" borderId="12" xfId="2" applyFont="1" applyBorder="1" applyAlignment="1" applyProtection="1">
      <alignment horizontal="center" vertical="center"/>
      <protection locked="0"/>
    </xf>
    <xf numFmtId="0" fontId="5" fillId="3" borderId="4" xfId="0" applyFont="1" applyFill="1" applyBorder="1" applyAlignment="1">
      <alignment horizontal="left" vertical="center" wrapText="1"/>
    </xf>
    <xf numFmtId="0" fontId="5" fillId="3" borderId="3" xfId="0"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5" fillId="3" borderId="2" xfId="2" quotePrefix="1" applyFont="1" applyFill="1" applyBorder="1" applyAlignment="1">
      <alignment horizontal="right" vertical="center" wrapText="1"/>
    </xf>
    <xf numFmtId="0" fontId="5" fillId="3" borderId="9" xfId="2" quotePrefix="1" applyFont="1" applyFill="1" applyBorder="1" applyAlignment="1">
      <alignment horizontal="right" vertical="center"/>
    </xf>
    <xf numFmtId="0" fontId="3" fillId="2" borderId="0" xfId="0" applyFont="1" applyFill="1" applyAlignment="1">
      <alignment horizontal="center" vertical="center"/>
    </xf>
    <xf numFmtId="0" fontId="3" fillId="0" borderId="14" xfId="2" applyFont="1" applyBorder="1" applyAlignment="1" applyProtection="1">
      <alignment horizontal="center" vertical="center"/>
      <protection locked="0"/>
    </xf>
    <xf numFmtId="49" fontId="3" fillId="2" borderId="11" xfId="0" applyNumberFormat="1" applyFont="1" applyFill="1" applyBorder="1" applyAlignment="1" applyProtection="1">
      <alignment horizontal="center" vertical="center"/>
      <protection locked="0"/>
    </xf>
    <xf numFmtId="49" fontId="3" fillId="2" borderId="6" xfId="0" applyNumberFormat="1" applyFont="1" applyFill="1" applyBorder="1" applyAlignment="1" applyProtection="1">
      <alignment horizontal="center" vertical="center"/>
      <protection locked="0"/>
    </xf>
    <xf numFmtId="183" fontId="3" fillId="2" borderId="9" xfId="0" applyNumberFormat="1" applyFont="1" applyFill="1" applyBorder="1" applyAlignment="1" applyProtection="1">
      <alignment horizontal="center" vertical="center"/>
      <protection locked="0"/>
    </xf>
    <xf numFmtId="183" fontId="3" fillId="2" borderId="1" xfId="0" applyNumberFormat="1" applyFont="1" applyFill="1" applyBorder="1" applyAlignment="1" applyProtection="1">
      <alignment horizontal="center" vertical="center"/>
      <protection locked="0"/>
    </xf>
    <xf numFmtId="178" fontId="3" fillId="8" borderId="4" xfId="0" applyNumberFormat="1" applyFont="1" applyFill="1" applyBorder="1" applyAlignment="1" applyProtection="1">
      <alignment horizontal="center" vertical="center"/>
      <protection locked="0"/>
    </xf>
    <xf numFmtId="0" fontId="3" fillId="2" borderId="0" xfId="0" applyFont="1" applyFill="1" applyAlignment="1">
      <alignment horizontal="left" vertical="center"/>
    </xf>
    <xf numFmtId="183" fontId="13" fillId="2" borderId="0" xfId="0" applyNumberFormat="1" applyFont="1" applyFill="1" applyAlignment="1" applyProtection="1">
      <alignment horizontal="left" vertical="center"/>
      <protection locked="0"/>
    </xf>
    <xf numFmtId="49" fontId="3" fillId="0" borderId="0" xfId="0" applyNumberFormat="1" applyFont="1" applyAlignment="1" applyProtection="1">
      <alignment horizontal="left" vertical="center"/>
      <protection locked="0"/>
    </xf>
    <xf numFmtId="0" fontId="5" fillId="2" borderId="38" xfId="0" applyFont="1" applyFill="1" applyBorder="1" applyAlignment="1" applyProtection="1">
      <alignment horizontal="right" vertical="center" wrapText="1"/>
      <protection locked="0"/>
    </xf>
    <xf numFmtId="0" fontId="5" fillId="2" borderId="39" xfId="0" applyFont="1" applyFill="1" applyBorder="1" applyAlignment="1" applyProtection="1">
      <alignment horizontal="right" vertical="center"/>
      <protection locked="0"/>
    </xf>
    <xf numFmtId="181" fontId="3" fillId="0" borderId="4" xfId="0" applyNumberFormat="1" applyFont="1" applyBorder="1" applyAlignment="1" applyProtection="1">
      <alignment horizontal="right" vertical="center" shrinkToFit="1"/>
      <protection locked="0"/>
    </xf>
    <xf numFmtId="0" fontId="5" fillId="2" borderId="49" xfId="0" applyFont="1" applyFill="1" applyBorder="1" applyAlignment="1" applyProtection="1">
      <alignment horizontal="right" vertical="center"/>
      <protection locked="0"/>
    </xf>
    <xf numFmtId="0" fontId="18" fillId="6" borderId="0" xfId="0" applyFont="1" applyFill="1" applyAlignment="1">
      <alignment horizontal="right" vertical="top"/>
    </xf>
    <xf numFmtId="0" fontId="27" fillId="6" borderId="0" xfId="1" applyFont="1" applyFill="1" applyBorder="1" applyAlignment="1" applyProtection="1">
      <alignment horizontal="left" vertical="top"/>
    </xf>
    <xf numFmtId="0" fontId="3" fillId="2" borderId="1" xfId="0" applyFont="1" applyFill="1" applyBorder="1" applyAlignment="1" applyProtection="1">
      <alignment horizontal="left" vertical="center"/>
      <protection locked="0"/>
    </xf>
    <xf numFmtId="0" fontId="3" fillId="2" borderId="10" xfId="0" applyFont="1" applyFill="1" applyBorder="1" applyAlignment="1" applyProtection="1">
      <alignment horizontal="left" vertical="center"/>
      <protection locked="0"/>
    </xf>
    <xf numFmtId="0" fontId="5" fillId="2" borderId="11" xfId="0" applyFont="1" applyFill="1" applyBorder="1" applyAlignment="1" applyProtection="1">
      <alignment horizontal="left" vertical="center" indent="1"/>
      <protection locked="0"/>
    </xf>
    <xf numFmtId="0" fontId="5" fillId="2" borderId="6" xfId="0" applyFont="1" applyFill="1" applyBorder="1" applyAlignment="1" applyProtection="1">
      <alignment horizontal="left" vertical="center" indent="1"/>
      <protection locked="0"/>
    </xf>
    <xf numFmtId="0" fontId="5" fillId="2" borderId="5" xfId="0" applyFont="1" applyFill="1" applyBorder="1" applyAlignment="1" applyProtection="1">
      <alignment horizontal="left" vertical="center" indent="1"/>
      <protection locked="0"/>
    </xf>
    <xf numFmtId="179" fontId="5" fillId="2" borderId="31" xfId="0" applyNumberFormat="1" applyFont="1" applyFill="1" applyBorder="1" applyAlignment="1" applyProtection="1">
      <alignment horizontal="right" vertical="center"/>
      <protection locked="0"/>
    </xf>
    <xf numFmtId="0" fontId="5" fillId="5" borderId="31" xfId="0" applyFont="1" applyFill="1" applyBorder="1" applyAlignment="1" applyProtection="1">
      <alignment horizontal="center" vertical="center"/>
      <protection locked="0"/>
    </xf>
    <xf numFmtId="178" fontId="5" fillId="2" borderId="31" xfId="0" applyNumberFormat="1" applyFont="1" applyFill="1" applyBorder="1" applyAlignment="1" applyProtection="1">
      <alignment horizontal="center" vertical="center"/>
      <protection locked="0"/>
    </xf>
    <xf numFmtId="0" fontId="3" fillId="2" borderId="1" xfId="0" applyFont="1" applyFill="1" applyBorder="1" applyAlignment="1" applyProtection="1">
      <alignment horizontal="left" vertical="center" wrapText="1" shrinkToFit="1"/>
      <protection locked="0"/>
    </xf>
    <xf numFmtId="0" fontId="3" fillId="2" borderId="4"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3" fillId="2" borderId="0" xfId="0" applyFont="1" applyFill="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8" fillId="0" borderId="40" xfId="0" applyFont="1" applyBorder="1" applyAlignment="1">
      <alignment horizontal="center" vertical="center"/>
    </xf>
    <xf numFmtId="0" fontId="38" fillId="0" borderId="41" xfId="0" applyFont="1" applyBorder="1" applyAlignment="1">
      <alignment horizontal="center" vertical="center"/>
    </xf>
    <xf numFmtId="0" fontId="38" fillId="0" borderId="42" xfId="0" applyFont="1" applyBorder="1" applyAlignment="1">
      <alignment horizontal="center" vertical="center"/>
    </xf>
    <xf numFmtId="0" fontId="29" fillId="0" borderId="46" xfId="0" applyFont="1" applyBorder="1" applyAlignment="1">
      <alignment horizontal="center" vertical="center"/>
    </xf>
    <xf numFmtId="0" fontId="29" fillId="0" borderId="47" xfId="0" applyFont="1" applyBorder="1" applyAlignment="1">
      <alignment horizontal="center" vertical="center"/>
    </xf>
    <xf numFmtId="0" fontId="29" fillId="0" borderId="48" xfId="0" applyFont="1" applyBorder="1" applyAlignment="1">
      <alignment horizontal="center" vertical="center"/>
    </xf>
    <xf numFmtId="0" fontId="5" fillId="11" borderId="1" xfId="0" applyFont="1" applyFill="1" applyBorder="1" applyAlignment="1" applyProtection="1">
      <alignment horizontal="left" vertical="center"/>
      <protection locked="0"/>
    </xf>
    <xf numFmtId="0" fontId="5" fillId="11" borderId="10" xfId="0" applyFont="1" applyFill="1" applyBorder="1" applyAlignment="1" applyProtection="1">
      <alignment horizontal="left" vertical="center"/>
      <protection locked="0"/>
    </xf>
    <xf numFmtId="0" fontId="47" fillId="2" borderId="1" xfId="0" applyFont="1" applyFill="1" applyBorder="1" applyAlignment="1">
      <alignment horizontal="left" vertical="top" wrapText="1"/>
    </xf>
    <xf numFmtId="0" fontId="3" fillId="2" borderId="36" xfId="0" applyFont="1" applyFill="1" applyBorder="1" applyAlignment="1" applyProtection="1">
      <alignment horizontal="left" vertical="center"/>
      <protection locked="0"/>
    </xf>
    <xf numFmtId="0" fontId="15" fillId="2" borderId="0" xfId="0" applyFont="1" applyFill="1" applyAlignment="1" applyProtection="1">
      <alignment horizontal="center" vertical="center"/>
      <protection locked="0"/>
    </xf>
    <xf numFmtId="0" fontId="5" fillId="3" borderId="14" xfId="0" applyFont="1" applyFill="1" applyBorder="1" applyAlignment="1">
      <alignment horizontal="center" vertical="center" textRotation="255"/>
    </xf>
    <xf numFmtId="0" fontId="5" fillId="3" borderId="15" xfId="0" applyFont="1" applyFill="1" applyBorder="1" applyAlignment="1">
      <alignment horizontal="center" vertical="center" textRotation="255"/>
    </xf>
    <xf numFmtId="0" fontId="5" fillId="3" borderId="16" xfId="0" applyFont="1" applyFill="1" applyBorder="1" applyAlignment="1">
      <alignment horizontal="center" vertical="center" textRotation="255"/>
    </xf>
    <xf numFmtId="179" fontId="5" fillId="2" borderId="11" xfId="0" applyNumberFormat="1" applyFont="1" applyFill="1" applyBorder="1" applyAlignment="1" applyProtection="1">
      <alignment horizontal="left" vertical="center" indent="1"/>
      <protection locked="0"/>
    </xf>
    <xf numFmtId="179" fontId="5" fillId="2" borderId="6" xfId="0" applyNumberFormat="1" applyFont="1" applyFill="1" applyBorder="1" applyAlignment="1" applyProtection="1">
      <alignment horizontal="left" vertical="center" indent="1"/>
      <protection locked="0"/>
    </xf>
    <xf numFmtId="179" fontId="5" fillId="2" borderId="5" xfId="0" applyNumberFormat="1" applyFont="1" applyFill="1" applyBorder="1" applyAlignment="1" applyProtection="1">
      <alignment horizontal="left" vertical="center" indent="1"/>
      <protection locked="0"/>
    </xf>
    <xf numFmtId="0" fontId="25" fillId="2" borderId="1" xfId="1" applyFont="1" applyFill="1" applyBorder="1" applyAlignment="1" applyProtection="1">
      <alignment horizontal="left" vertical="center" wrapText="1" shrinkToFit="1"/>
      <protection locked="0"/>
    </xf>
    <xf numFmtId="0" fontId="3" fillId="2" borderId="4" xfId="0" applyFont="1" applyFill="1" applyBorder="1" applyAlignment="1" applyProtection="1">
      <alignment horizontal="left" vertical="center" shrinkToFit="1"/>
      <protection locked="0"/>
    </xf>
    <xf numFmtId="0" fontId="5" fillId="7" borderId="33" xfId="0" applyFont="1" applyFill="1" applyBorder="1" applyAlignment="1" applyProtection="1">
      <alignment horizontal="center" vertical="center"/>
      <protection locked="0"/>
    </xf>
    <xf numFmtId="0" fontId="5" fillId="7" borderId="34" xfId="0" applyFont="1" applyFill="1" applyBorder="1" applyAlignment="1" applyProtection="1">
      <alignment horizontal="center" vertical="center"/>
      <protection locked="0"/>
    </xf>
    <xf numFmtId="0" fontId="5" fillId="7" borderId="35" xfId="0" applyFont="1" applyFill="1" applyBorder="1" applyAlignment="1" applyProtection="1">
      <alignment horizontal="center" vertical="center"/>
      <protection locked="0"/>
    </xf>
    <xf numFmtId="184" fontId="5" fillId="2" borderId="31" xfId="0" applyNumberFormat="1" applyFont="1" applyFill="1" applyBorder="1" applyAlignment="1" applyProtection="1">
      <alignment horizontal="right" vertical="center"/>
      <protection locked="0"/>
    </xf>
    <xf numFmtId="0" fontId="5" fillId="3" borderId="2" xfId="0" applyFont="1" applyFill="1" applyBorder="1" applyAlignment="1">
      <alignment horizontal="left" vertical="center" wrapText="1"/>
    </xf>
    <xf numFmtId="0" fontId="5" fillId="3" borderId="9" xfId="0" applyFont="1" applyFill="1" applyBorder="1" applyAlignment="1">
      <alignment horizontal="left" vertical="center" wrapText="1"/>
    </xf>
    <xf numFmtId="179" fontId="5" fillId="2" borderId="33" xfId="0" applyNumberFormat="1" applyFont="1" applyFill="1" applyBorder="1" applyAlignment="1" applyProtection="1">
      <alignment horizontal="right" vertical="center"/>
      <protection locked="0"/>
    </xf>
    <xf numFmtId="179" fontId="5" fillId="2" borderId="34" xfId="0" applyNumberFormat="1" applyFont="1" applyFill="1" applyBorder="1" applyAlignment="1" applyProtection="1">
      <alignment horizontal="right" vertical="center"/>
      <protection locked="0"/>
    </xf>
    <xf numFmtId="179" fontId="5" fillId="2" borderId="35" xfId="0" applyNumberFormat="1" applyFont="1" applyFill="1" applyBorder="1" applyAlignment="1" applyProtection="1">
      <alignment horizontal="right" vertical="center"/>
      <protection locked="0"/>
    </xf>
    <xf numFmtId="49" fontId="5" fillId="0" borderId="0" xfId="0" applyNumberFormat="1" applyFont="1" applyAlignment="1" applyProtection="1">
      <alignment horizontal="center" vertical="center"/>
      <protection locked="0"/>
    </xf>
    <xf numFmtId="0" fontId="0" fillId="0" borderId="0" xfId="0" applyAlignment="1">
      <alignment vertical="center"/>
    </xf>
    <xf numFmtId="0" fontId="5" fillId="0" borderId="0" xfId="0" applyFont="1" applyAlignment="1" applyProtection="1">
      <alignment horizontal="center" vertical="center"/>
      <protection locked="0"/>
    </xf>
    <xf numFmtId="0" fontId="0" fillId="0" borderId="0" xfId="0" applyAlignment="1">
      <alignment horizontal="center" vertical="center"/>
    </xf>
    <xf numFmtId="0" fontId="22" fillId="2" borderId="0" xfId="0" applyFont="1" applyFill="1" applyAlignment="1" applyProtection="1">
      <alignment horizontal="left" vertical="center" wrapText="1"/>
      <protection locked="0"/>
    </xf>
    <xf numFmtId="0" fontId="22" fillId="2" borderId="8" xfId="0" applyFont="1" applyFill="1" applyBorder="1" applyAlignment="1" applyProtection="1">
      <alignment horizontal="left" vertical="center" wrapText="1"/>
      <protection locked="0"/>
    </xf>
    <xf numFmtId="0" fontId="22" fillId="2" borderId="1" xfId="0" applyFont="1" applyFill="1" applyBorder="1" applyAlignment="1" applyProtection="1">
      <alignment horizontal="left" vertical="center" wrapText="1"/>
      <protection locked="0"/>
    </xf>
    <xf numFmtId="0" fontId="22" fillId="2" borderId="10" xfId="0" applyFont="1" applyFill="1" applyBorder="1" applyAlignment="1" applyProtection="1">
      <alignment horizontal="left" vertical="center" wrapText="1"/>
      <protection locked="0"/>
    </xf>
    <xf numFmtId="0" fontId="11" fillId="2" borderId="11" xfId="0" applyFont="1" applyFill="1" applyBorder="1" applyAlignment="1" applyProtection="1">
      <alignment horizontal="left" vertical="center" wrapText="1"/>
      <protection locked="0"/>
    </xf>
    <xf numFmtId="0" fontId="11" fillId="2" borderId="6" xfId="0" applyFont="1" applyFill="1" applyBorder="1" applyAlignment="1" applyProtection="1">
      <alignment horizontal="left" vertical="center" wrapText="1"/>
      <protection locked="0"/>
    </xf>
    <xf numFmtId="0" fontId="11" fillId="2" borderId="5" xfId="0" applyFont="1" applyFill="1" applyBorder="1" applyAlignment="1" applyProtection="1">
      <alignment horizontal="left" vertical="center" wrapText="1"/>
      <protection locked="0"/>
    </xf>
    <xf numFmtId="0" fontId="11" fillId="2" borderId="11" xfId="0" applyFont="1" applyFill="1" applyBorder="1" applyAlignment="1" applyProtection="1">
      <alignment horizontal="center" vertical="center" wrapText="1"/>
      <protection locked="0"/>
    </xf>
    <xf numFmtId="0" fontId="11" fillId="2" borderId="6" xfId="0" applyFont="1" applyFill="1" applyBorder="1" applyAlignment="1" applyProtection="1">
      <alignment horizontal="center" vertical="center" wrapText="1"/>
      <protection locked="0"/>
    </xf>
    <xf numFmtId="0" fontId="11" fillId="2" borderId="5" xfId="0" applyFont="1" applyFill="1" applyBorder="1" applyAlignment="1" applyProtection="1">
      <alignment horizontal="center" vertical="center" wrapText="1"/>
      <protection locked="0"/>
    </xf>
    <xf numFmtId="0" fontId="11" fillId="2" borderId="11" xfId="0" applyFont="1" applyFill="1" applyBorder="1" applyAlignment="1" applyProtection="1">
      <alignment horizontal="left" vertical="center"/>
      <protection locked="0"/>
    </xf>
    <xf numFmtId="0" fontId="11" fillId="2" borderId="6" xfId="0" applyFont="1" applyFill="1" applyBorder="1" applyAlignment="1" applyProtection="1">
      <alignment horizontal="left" vertical="center"/>
      <protection locked="0"/>
    </xf>
    <xf numFmtId="0" fontId="11" fillId="2" borderId="5" xfId="0" applyFont="1" applyFill="1" applyBorder="1" applyAlignment="1" applyProtection="1">
      <alignment horizontal="left" vertical="center"/>
      <protection locked="0"/>
    </xf>
    <xf numFmtId="0" fontId="11" fillId="3" borderId="12" xfId="0" applyFont="1" applyFill="1" applyBorder="1" applyAlignment="1">
      <alignment horizontal="center" vertical="center" wrapText="1"/>
    </xf>
    <xf numFmtId="0" fontId="11" fillId="2" borderId="12" xfId="0" applyFont="1" applyFill="1" applyBorder="1" applyAlignment="1" applyProtection="1">
      <alignment horizontal="left" vertical="center" wrapText="1"/>
      <protection locked="0"/>
    </xf>
    <xf numFmtId="0" fontId="11" fillId="2" borderId="0" xfId="0" applyFont="1" applyFill="1" applyAlignment="1" applyProtection="1">
      <alignment horizontal="left" vertical="center"/>
      <protection locked="0"/>
    </xf>
    <xf numFmtId="0" fontId="34" fillId="6" borderId="0" xfId="0" applyFont="1" applyFill="1" applyAlignment="1" applyProtection="1">
      <alignment horizontal="left" vertical="top" wrapText="1"/>
      <protection locked="0"/>
    </xf>
    <xf numFmtId="0" fontId="11" fillId="2" borderId="0" xfId="0" applyFont="1" applyFill="1" applyAlignment="1" applyProtection="1">
      <alignment horizontal="left" vertical="top" wrapText="1"/>
      <protection locked="0"/>
    </xf>
    <xf numFmtId="0" fontId="11" fillId="3" borderId="12" xfId="0" applyFont="1" applyFill="1" applyBorder="1" applyAlignment="1">
      <alignment horizontal="center" vertical="center"/>
    </xf>
    <xf numFmtId="0" fontId="31" fillId="2" borderId="0" xfId="0" applyFont="1" applyFill="1" applyAlignment="1" applyProtection="1">
      <alignment horizontal="center" vertical="center"/>
      <protection locked="0"/>
    </xf>
    <xf numFmtId="0" fontId="32" fillId="6" borderId="0" xfId="0" applyFont="1" applyFill="1" applyAlignment="1" applyProtection="1">
      <alignment horizontal="left" vertical="top" wrapText="1"/>
      <protection locked="0"/>
    </xf>
  </cellXfs>
  <cellStyles count="3">
    <cellStyle name="ハイパーリンク" xfId="1" builtinId="8"/>
    <cellStyle name="標準" xfId="0" builtinId="0"/>
    <cellStyle name="標準 2" xfId="2" xr:uid="{00000000-0005-0000-0000-000002000000}"/>
  </cellStyles>
  <dxfs count="3">
    <dxf>
      <fill>
        <patternFill>
          <bgColor theme="0" tint="-0.14996795556505021"/>
        </patternFill>
      </fill>
    </dxf>
    <dxf>
      <fill>
        <patternFill>
          <bgColor theme="0" tint="-0.14996795556505021"/>
        </patternFill>
      </fill>
    </dxf>
    <dxf>
      <font>
        <color theme="0"/>
      </font>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lockText="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twoCellAnchor>
    <xdr:from>
      <xdr:col>18</xdr:col>
      <xdr:colOff>123825</xdr:colOff>
      <xdr:row>28</xdr:row>
      <xdr:rowOff>219075</xdr:rowOff>
    </xdr:from>
    <xdr:to>
      <xdr:col>18</xdr:col>
      <xdr:colOff>361950</xdr:colOff>
      <xdr:row>33</xdr:row>
      <xdr:rowOff>219075</xdr:rowOff>
    </xdr:to>
    <xdr:sp macro="" textlink="">
      <xdr:nvSpPr>
        <xdr:cNvPr id="13" name="右中かっこ 12">
          <a:extLst>
            <a:ext uri="{FF2B5EF4-FFF2-40B4-BE49-F238E27FC236}">
              <a16:creationId xmlns:a16="http://schemas.microsoft.com/office/drawing/2014/main" id="{00000000-0008-0000-0000-00000D000000}"/>
            </a:ext>
          </a:extLst>
        </xdr:cNvPr>
        <xdr:cNvSpPr/>
      </xdr:nvSpPr>
      <xdr:spPr>
        <a:xfrm>
          <a:off x="6981825" y="6886575"/>
          <a:ext cx="238125" cy="1190625"/>
        </a:xfrm>
        <a:prstGeom prst="rightBrace">
          <a:avLst>
            <a:gd name="adj1" fmla="val 32333"/>
            <a:gd name="adj2" fmla="val 17200"/>
          </a:avLst>
        </a:prstGeom>
        <a:ln>
          <a:solidFill>
            <a:schemeClr val="tx1">
              <a:lumMod val="50000"/>
              <a:lumOff val="50000"/>
            </a:schemeClr>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19</xdr:col>
      <xdr:colOff>9526</xdr:colOff>
      <xdr:row>28</xdr:row>
      <xdr:rowOff>209550</xdr:rowOff>
    </xdr:from>
    <xdr:to>
      <xdr:col>22</xdr:col>
      <xdr:colOff>0</xdr:colOff>
      <xdr:row>31</xdr:row>
      <xdr:rowOff>85724</xdr:rowOff>
    </xdr:to>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7248526" y="6877050"/>
          <a:ext cx="1133474" cy="590549"/>
        </a:xfrm>
        <a:prstGeom prst="rect">
          <a:avLst/>
        </a:prstGeom>
        <a:solidFill>
          <a:sysClr val="window" lastClr="FFFFFF"/>
        </a:solidFill>
        <a:ln w="9525" cmpd="sng">
          <a:noFill/>
        </a:ln>
        <a:effectLst/>
      </xdr:spPr>
      <xdr:txBody>
        <a:bodyPr vert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別紙様式第６その２に増減 の内容を記入してください</a:t>
          </a:r>
        </a:p>
      </xdr:txBody>
    </xdr:sp>
    <xdr:clientData/>
  </xdr:twoCellAnchor>
  <xdr:twoCellAnchor>
    <xdr:from>
      <xdr:col>17</xdr:col>
      <xdr:colOff>47624</xdr:colOff>
      <xdr:row>24</xdr:row>
      <xdr:rowOff>66676</xdr:rowOff>
    </xdr:from>
    <xdr:to>
      <xdr:col>17</xdr:col>
      <xdr:colOff>285749</xdr:colOff>
      <xdr:row>27</xdr:row>
      <xdr:rowOff>123829</xdr:rowOff>
    </xdr:to>
    <xdr:sp macro="" textlink="">
      <xdr:nvSpPr>
        <xdr:cNvPr id="2" name="二等辺三角形 1">
          <a:extLst>
            <a:ext uri="{FF2B5EF4-FFF2-40B4-BE49-F238E27FC236}">
              <a16:creationId xmlns:a16="http://schemas.microsoft.com/office/drawing/2014/main" id="{00000000-0008-0000-0000-000002000000}"/>
            </a:ext>
          </a:extLst>
        </xdr:cNvPr>
        <xdr:cNvSpPr/>
      </xdr:nvSpPr>
      <xdr:spPr>
        <a:xfrm rot="5400000">
          <a:off x="5343523" y="6305552"/>
          <a:ext cx="657228" cy="238125"/>
        </a:xfrm>
        <a:prstGeom prst="triangle">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5</xdr:col>
          <xdr:colOff>247650</xdr:colOff>
          <xdr:row>50</xdr:row>
          <xdr:rowOff>571500</xdr:rowOff>
        </xdr:from>
        <xdr:to>
          <xdr:col>11</xdr:col>
          <xdr:colOff>209550</xdr:colOff>
          <xdr:row>55</xdr:row>
          <xdr:rowOff>47625</xdr:rowOff>
        </xdr:to>
        <xdr:sp macro="" textlink="">
          <xdr:nvSpPr>
            <xdr:cNvPr id="6928" name="Group Box 1808" hidden="1">
              <a:extLst>
                <a:ext uri="{63B3BB69-23CF-44E3-9099-C40C66FF867C}">
                  <a14:compatExt spid="_x0000_s6928"/>
                </a:ext>
                <a:ext uri="{FF2B5EF4-FFF2-40B4-BE49-F238E27FC236}">
                  <a16:creationId xmlns:a16="http://schemas.microsoft.com/office/drawing/2014/main" id="{00000000-0008-0000-0000-0000101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50</xdr:row>
          <xdr:rowOff>542925</xdr:rowOff>
        </xdr:from>
        <xdr:to>
          <xdr:col>21</xdr:col>
          <xdr:colOff>266700</xdr:colOff>
          <xdr:row>55</xdr:row>
          <xdr:rowOff>85725</xdr:rowOff>
        </xdr:to>
        <xdr:sp macro="" textlink="">
          <xdr:nvSpPr>
            <xdr:cNvPr id="6930" name="Group Box 1810" hidden="1">
              <a:extLst>
                <a:ext uri="{63B3BB69-23CF-44E3-9099-C40C66FF867C}">
                  <a14:compatExt spid="_x0000_s6930"/>
                </a:ext>
                <a:ext uri="{FF2B5EF4-FFF2-40B4-BE49-F238E27FC236}">
                  <a16:creationId xmlns:a16="http://schemas.microsoft.com/office/drawing/2014/main" id="{00000000-0008-0000-0000-0000121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65</xdr:row>
          <xdr:rowOff>47625</xdr:rowOff>
        </xdr:from>
        <xdr:to>
          <xdr:col>11</xdr:col>
          <xdr:colOff>257175</xdr:colOff>
          <xdr:row>69</xdr:row>
          <xdr:rowOff>57150</xdr:rowOff>
        </xdr:to>
        <xdr:sp macro="" textlink="">
          <xdr:nvSpPr>
            <xdr:cNvPr id="6933" name="Group Box 1813" hidden="1">
              <a:extLst>
                <a:ext uri="{63B3BB69-23CF-44E3-9099-C40C66FF867C}">
                  <a14:compatExt spid="_x0000_s6933"/>
                </a:ext>
                <a:ext uri="{FF2B5EF4-FFF2-40B4-BE49-F238E27FC236}">
                  <a16:creationId xmlns:a16="http://schemas.microsoft.com/office/drawing/2014/main" id="{00000000-0008-0000-0000-0000151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257175</xdr:colOff>
          <xdr:row>65</xdr:row>
          <xdr:rowOff>38100</xdr:rowOff>
        </xdr:from>
        <xdr:to>
          <xdr:col>21</xdr:col>
          <xdr:colOff>133350</xdr:colOff>
          <xdr:row>69</xdr:row>
          <xdr:rowOff>66675</xdr:rowOff>
        </xdr:to>
        <xdr:sp macro="" textlink="">
          <xdr:nvSpPr>
            <xdr:cNvPr id="6935" name="Group Box 1815" hidden="1">
              <a:extLst>
                <a:ext uri="{63B3BB69-23CF-44E3-9099-C40C66FF867C}">
                  <a14:compatExt spid="_x0000_s6935"/>
                </a:ext>
                <a:ext uri="{FF2B5EF4-FFF2-40B4-BE49-F238E27FC236}">
                  <a16:creationId xmlns:a16="http://schemas.microsoft.com/office/drawing/2014/main" id="{00000000-0008-0000-0000-0000171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57</xdr:row>
          <xdr:rowOff>19050</xdr:rowOff>
        </xdr:from>
        <xdr:to>
          <xdr:col>11</xdr:col>
          <xdr:colOff>228600</xdr:colOff>
          <xdr:row>59</xdr:row>
          <xdr:rowOff>114300</xdr:rowOff>
        </xdr:to>
        <xdr:sp macro="" textlink="">
          <xdr:nvSpPr>
            <xdr:cNvPr id="6953" name="Group Box 1833" hidden="1">
              <a:extLst>
                <a:ext uri="{63B3BB69-23CF-44E3-9099-C40C66FF867C}">
                  <a14:compatExt spid="_x0000_s6953"/>
                </a:ext>
                <a:ext uri="{FF2B5EF4-FFF2-40B4-BE49-F238E27FC236}">
                  <a16:creationId xmlns:a16="http://schemas.microsoft.com/office/drawing/2014/main" id="{00000000-0008-0000-0000-0000291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57</xdr:row>
          <xdr:rowOff>9525</xdr:rowOff>
        </xdr:from>
        <xdr:to>
          <xdr:col>16</xdr:col>
          <xdr:colOff>209550</xdr:colOff>
          <xdr:row>59</xdr:row>
          <xdr:rowOff>114300</xdr:rowOff>
        </xdr:to>
        <xdr:sp macro="" textlink="">
          <xdr:nvSpPr>
            <xdr:cNvPr id="6959" name="Group Box 1839" hidden="1">
              <a:extLst>
                <a:ext uri="{63B3BB69-23CF-44E3-9099-C40C66FF867C}">
                  <a14:compatExt spid="_x0000_s6959"/>
                </a:ext>
                <a:ext uri="{FF2B5EF4-FFF2-40B4-BE49-F238E27FC236}">
                  <a16:creationId xmlns:a16="http://schemas.microsoft.com/office/drawing/2014/main" id="{00000000-0008-0000-0000-00002F1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57</xdr:row>
          <xdr:rowOff>0</xdr:rowOff>
        </xdr:from>
        <xdr:to>
          <xdr:col>21</xdr:col>
          <xdr:colOff>180975</xdr:colOff>
          <xdr:row>59</xdr:row>
          <xdr:rowOff>114300</xdr:rowOff>
        </xdr:to>
        <xdr:sp macro="" textlink="">
          <xdr:nvSpPr>
            <xdr:cNvPr id="6960" name="Group Box 1840" hidden="1">
              <a:extLst>
                <a:ext uri="{63B3BB69-23CF-44E3-9099-C40C66FF867C}">
                  <a14:compatExt spid="_x0000_s6960"/>
                </a:ext>
                <a:ext uri="{FF2B5EF4-FFF2-40B4-BE49-F238E27FC236}">
                  <a16:creationId xmlns:a16="http://schemas.microsoft.com/office/drawing/2014/main" id="{00000000-0008-0000-0000-0000301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72</xdr:row>
          <xdr:rowOff>0</xdr:rowOff>
        </xdr:from>
        <xdr:to>
          <xdr:col>6</xdr:col>
          <xdr:colOff>209550</xdr:colOff>
          <xdr:row>74</xdr:row>
          <xdr:rowOff>133350</xdr:rowOff>
        </xdr:to>
        <xdr:sp macro="" textlink="">
          <xdr:nvSpPr>
            <xdr:cNvPr id="6986" name="Group Box 1866" hidden="1">
              <a:extLst>
                <a:ext uri="{63B3BB69-23CF-44E3-9099-C40C66FF867C}">
                  <a14:compatExt spid="_x0000_s6986"/>
                </a:ext>
                <a:ext uri="{FF2B5EF4-FFF2-40B4-BE49-F238E27FC236}">
                  <a16:creationId xmlns:a16="http://schemas.microsoft.com/office/drawing/2014/main" id="{00000000-0008-0000-0000-00004A1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72</xdr:row>
          <xdr:rowOff>9525</xdr:rowOff>
        </xdr:from>
        <xdr:to>
          <xdr:col>11</xdr:col>
          <xdr:colOff>209550</xdr:colOff>
          <xdr:row>74</xdr:row>
          <xdr:rowOff>142875</xdr:rowOff>
        </xdr:to>
        <xdr:sp macro="" textlink="">
          <xdr:nvSpPr>
            <xdr:cNvPr id="6987" name="Group Box 1867" hidden="1">
              <a:extLst>
                <a:ext uri="{63B3BB69-23CF-44E3-9099-C40C66FF867C}">
                  <a14:compatExt spid="_x0000_s6987"/>
                </a:ext>
                <a:ext uri="{FF2B5EF4-FFF2-40B4-BE49-F238E27FC236}">
                  <a16:creationId xmlns:a16="http://schemas.microsoft.com/office/drawing/2014/main" id="{00000000-0008-0000-0000-00004B1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72</xdr:row>
          <xdr:rowOff>9525</xdr:rowOff>
        </xdr:from>
        <xdr:to>
          <xdr:col>16</xdr:col>
          <xdr:colOff>247650</xdr:colOff>
          <xdr:row>74</xdr:row>
          <xdr:rowOff>142875</xdr:rowOff>
        </xdr:to>
        <xdr:sp macro="" textlink="">
          <xdr:nvSpPr>
            <xdr:cNvPr id="6989" name="Group Box 1869" hidden="1">
              <a:extLst>
                <a:ext uri="{63B3BB69-23CF-44E3-9099-C40C66FF867C}">
                  <a14:compatExt spid="_x0000_s6989"/>
                </a:ext>
                <a:ext uri="{FF2B5EF4-FFF2-40B4-BE49-F238E27FC236}">
                  <a16:creationId xmlns:a16="http://schemas.microsoft.com/office/drawing/2014/main" id="{00000000-0008-0000-0000-00004D1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72</xdr:row>
          <xdr:rowOff>9525</xdr:rowOff>
        </xdr:from>
        <xdr:to>
          <xdr:col>21</xdr:col>
          <xdr:colOff>133350</xdr:colOff>
          <xdr:row>74</xdr:row>
          <xdr:rowOff>152400</xdr:rowOff>
        </xdr:to>
        <xdr:sp macro="" textlink="">
          <xdr:nvSpPr>
            <xdr:cNvPr id="6990" name="Group Box 1870" hidden="1">
              <a:extLst>
                <a:ext uri="{63B3BB69-23CF-44E3-9099-C40C66FF867C}">
                  <a14:compatExt spid="_x0000_s6990"/>
                </a:ext>
                <a:ext uri="{FF2B5EF4-FFF2-40B4-BE49-F238E27FC236}">
                  <a16:creationId xmlns:a16="http://schemas.microsoft.com/office/drawing/2014/main" id="{00000000-0008-0000-0000-00004E1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428625</xdr:colOff>
          <xdr:row>56</xdr:row>
          <xdr:rowOff>200025</xdr:rowOff>
        </xdr:from>
        <xdr:to>
          <xdr:col>6</xdr:col>
          <xdr:colOff>257175</xdr:colOff>
          <xdr:row>59</xdr:row>
          <xdr:rowOff>123825</xdr:rowOff>
        </xdr:to>
        <xdr:sp macro="" textlink="">
          <xdr:nvSpPr>
            <xdr:cNvPr id="6994" name="Group Box 1874" hidden="1">
              <a:extLst>
                <a:ext uri="{63B3BB69-23CF-44E3-9099-C40C66FF867C}">
                  <a14:compatExt spid="_x0000_s6994"/>
                </a:ext>
                <a:ext uri="{FF2B5EF4-FFF2-40B4-BE49-F238E27FC236}">
                  <a16:creationId xmlns:a16="http://schemas.microsoft.com/office/drawing/2014/main" id="{00000000-0008-0000-0000-0000521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71</xdr:row>
          <xdr:rowOff>209550</xdr:rowOff>
        </xdr:from>
        <xdr:to>
          <xdr:col>7</xdr:col>
          <xdr:colOff>38100</xdr:colOff>
          <xdr:row>74</xdr:row>
          <xdr:rowOff>180975</xdr:rowOff>
        </xdr:to>
        <xdr:sp macro="" textlink="">
          <xdr:nvSpPr>
            <xdr:cNvPr id="6998" name="Group Box 1878" hidden="1">
              <a:extLst>
                <a:ext uri="{63B3BB69-23CF-44E3-9099-C40C66FF867C}">
                  <a14:compatExt spid="_x0000_s6998"/>
                </a:ext>
                <a:ext uri="{FF2B5EF4-FFF2-40B4-BE49-F238E27FC236}">
                  <a16:creationId xmlns:a16="http://schemas.microsoft.com/office/drawing/2014/main" id="{00000000-0008-0000-0000-0000561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50</xdr:row>
          <xdr:rowOff>38100</xdr:rowOff>
        </xdr:from>
        <xdr:to>
          <xdr:col>11</xdr:col>
          <xdr:colOff>133350</xdr:colOff>
          <xdr:row>54</xdr:row>
          <xdr:rowOff>66675</xdr:rowOff>
        </xdr:to>
        <xdr:sp macro="" textlink="">
          <xdr:nvSpPr>
            <xdr:cNvPr id="7086" name="Group Box 1966" hidden="1">
              <a:extLst>
                <a:ext uri="{63B3BB69-23CF-44E3-9099-C40C66FF867C}">
                  <a14:compatExt spid="_x0000_s7086"/>
                </a:ext>
                <a:ext uri="{FF2B5EF4-FFF2-40B4-BE49-F238E27FC236}">
                  <a16:creationId xmlns:a16="http://schemas.microsoft.com/office/drawing/2014/main" id="{00000000-0008-0000-0000-0000AE1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257175</xdr:colOff>
          <xdr:row>50</xdr:row>
          <xdr:rowOff>38100</xdr:rowOff>
        </xdr:from>
        <xdr:to>
          <xdr:col>21</xdr:col>
          <xdr:colOff>133350</xdr:colOff>
          <xdr:row>54</xdr:row>
          <xdr:rowOff>66675</xdr:rowOff>
        </xdr:to>
        <xdr:sp macro="" textlink="">
          <xdr:nvSpPr>
            <xdr:cNvPr id="7091" name="Group Box 1971" hidden="1">
              <a:extLst>
                <a:ext uri="{63B3BB69-23CF-44E3-9099-C40C66FF867C}">
                  <a14:compatExt spid="_x0000_s7091"/>
                </a:ext>
                <a:ext uri="{FF2B5EF4-FFF2-40B4-BE49-F238E27FC236}">
                  <a16:creationId xmlns:a16="http://schemas.microsoft.com/office/drawing/2014/main" id="{00000000-0008-0000-0000-0000B31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65</xdr:row>
          <xdr:rowOff>38100</xdr:rowOff>
        </xdr:from>
        <xdr:to>
          <xdr:col>11</xdr:col>
          <xdr:colOff>133350</xdr:colOff>
          <xdr:row>69</xdr:row>
          <xdr:rowOff>66675</xdr:rowOff>
        </xdr:to>
        <xdr:sp macro="" textlink="">
          <xdr:nvSpPr>
            <xdr:cNvPr id="7096" name="Group Box 1976" hidden="1">
              <a:extLst>
                <a:ext uri="{63B3BB69-23CF-44E3-9099-C40C66FF867C}">
                  <a14:compatExt spid="_x0000_s7096"/>
                </a:ext>
                <a:ext uri="{FF2B5EF4-FFF2-40B4-BE49-F238E27FC236}">
                  <a16:creationId xmlns:a16="http://schemas.microsoft.com/office/drawing/2014/main" id="{00000000-0008-0000-0000-0000B81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57</xdr:row>
          <xdr:rowOff>19050</xdr:rowOff>
        </xdr:from>
        <xdr:to>
          <xdr:col>16</xdr:col>
          <xdr:colOff>228600</xdr:colOff>
          <xdr:row>59</xdr:row>
          <xdr:rowOff>114300</xdr:rowOff>
        </xdr:to>
        <xdr:sp macro="" textlink="">
          <xdr:nvSpPr>
            <xdr:cNvPr id="7102" name="Group Box 1982" hidden="1">
              <a:extLst>
                <a:ext uri="{63B3BB69-23CF-44E3-9099-C40C66FF867C}">
                  <a14:compatExt spid="_x0000_s7102"/>
                </a:ext>
                <a:ext uri="{FF2B5EF4-FFF2-40B4-BE49-F238E27FC236}">
                  <a16:creationId xmlns:a16="http://schemas.microsoft.com/office/drawing/2014/main" id="{00000000-0008-0000-0000-0000BE1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57</xdr:row>
          <xdr:rowOff>9525</xdr:rowOff>
        </xdr:from>
        <xdr:to>
          <xdr:col>21</xdr:col>
          <xdr:colOff>209550</xdr:colOff>
          <xdr:row>59</xdr:row>
          <xdr:rowOff>114300</xdr:rowOff>
        </xdr:to>
        <xdr:sp macro="" textlink="">
          <xdr:nvSpPr>
            <xdr:cNvPr id="7105" name="Group Box 1985" hidden="1">
              <a:extLst>
                <a:ext uri="{63B3BB69-23CF-44E3-9099-C40C66FF867C}">
                  <a14:compatExt spid="_x0000_s7105"/>
                </a:ext>
                <a:ext uri="{FF2B5EF4-FFF2-40B4-BE49-F238E27FC236}">
                  <a16:creationId xmlns:a16="http://schemas.microsoft.com/office/drawing/2014/main" id="{00000000-0008-0000-0000-0000C11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57</xdr:row>
          <xdr:rowOff>19050</xdr:rowOff>
        </xdr:from>
        <xdr:to>
          <xdr:col>21</xdr:col>
          <xdr:colOff>228600</xdr:colOff>
          <xdr:row>59</xdr:row>
          <xdr:rowOff>114300</xdr:rowOff>
        </xdr:to>
        <xdr:sp macro="" textlink="">
          <xdr:nvSpPr>
            <xdr:cNvPr id="7106" name="Group Box 1986" hidden="1">
              <a:extLst>
                <a:ext uri="{63B3BB69-23CF-44E3-9099-C40C66FF867C}">
                  <a14:compatExt spid="_x0000_s7106"/>
                </a:ext>
                <a:ext uri="{FF2B5EF4-FFF2-40B4-BE49-F238E27FC236}">
                  <a16:creationId xmlns:a16="http://schemas.microsoft.com/office/drawing/2014/main" id="{00000000-0008-0000-0000-0000C21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72</xdr:row>
          <xdr:rowOff>19050</xdr:rowOff>
        </xdr:from>
        <xdr:to>
          <xdr:col>11</xdr:col>
          <xdr:colOff>228600</xdr:colOff>
          <xdr:row>74</xdr:row>
          <xdr:rowOff>114300</xdr:rowOff>
        </xdr:to>
        <xdr:sp macro="" textlink="">
          <xdr:nvSpPr>
            <xdr:cNvPr id="7109" name="Group Box 1989" hidden="1">
              <a:extLst>
                <a:ext uri="{63B3BB69-23CF-44E3-9099-C40C66FF867C}">
                  <a14:compatExt spid="_x0000_s7109"/>
                </a:ext>
                <a:ext uri="{FF2B5EF4-FFF2-40B4-BE49-F238E27FC236}">
                  <a16:creationId xmlns:a16="http://schemas.microsoft.com/office/drawing/2014/main" id="{00000000-0008-0000-0000-0000C51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72</xdr:row>
          <xdr:rowOff>9525</xdr:rowOff>
        </xdr:from>
        <xdr:to>
          <xdr:col>16</xdr:col>
          <xdr:colOff>209550</xdr:colOff>
          <xdr:row>74</xdr:row>
          <xdr:rowOff>114300</xdr:rowOff>
        </xdr:to>
        <xdr:sp macro="" textlink="">
          <xdr:nvSpPr>
            <xdr:cNvPr id="7110" name="Group Box 1990" hidden="1">
              <a:extLst>
                <a:ext uri="{63B3BB69-23CF-44E3-9099-C40C66FF867C}">
                  <a14:compatExt spid="_x0000_s7110"/>
                </a:ext>
                <a:ext uri="{FF2B5EF4-FFF2-40B4-BE49-F238E27FC236}">
                  <a16:creationId xmlns:a16="http://schemas.microsoft.com/office/drawing/2014/main" id="{00000000-0008-0000-0000-0000C61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72</xdr:row>
          <xdr:rowOff>0</xdr:rowOff>
        </xdr:from>
        <xdr:to>
          <xdr:col>21</xdr:col>
          <xdr:colOff>180975</xdr:colOff>
          <xdr:row>74</xdr:row>
          <xdr:rowOff>114300</xdr:rowOff>
        </xdr:to>
        <xdr:sp macro="" textlink="">
          <xdr:nvSpPr>
            <xdr:cNvPr id="7111" name="Group Box 1991" hidden="1">
              <a:extLst>
                <a:ext uri="{63B3BB69-23CF-44E3-9099-C40C66FF867C}">
                  <a14:compatExt spid="_x0000_s7111"/>
                </a:ext>
                <a:ext uri="{FF2B5EF4-FFF2-40B4-BE49-F238E27FC236}">
                  <a16:creationId xmlns:a16="http://schemas.microsoft.com/office/drawing/2014/main" id="{00000000-0008-0000-0000-0000C71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72</xdr:row>
          <xdr:rowOff>19050</xdr:rowOff>
        </xdr:from>
        <xdr:to>
          <xdr:col>16</xdr:col>
          <xdr:colOff>228600</xdr:colOff>
          <xdr:row>74</xdr:row>
          <xdr:rowOff>114300</xdr:rowOff>
        </xdr:to>
        <xdr:sp macro="" textlink="">
          <xdr:nvSpPr>
            <xdr:cNvPr id="7116" name="Group Box 1996" hidden="1">
              <a:extLst>
                <a:ext uri="{63B3BB69-23CF-44E3-9099-C40C66FF867C}">
                  <a14:compatExt spid="_x0000_s7116"/>
                </a:ext>
                <a:ext uri="{FF2B5EF4-FFF2-40B4-BE49-F238E27FC236}">
                  <a16:creationId xmlns:a16="http://schemas.microsoft.com/office/drawing/2014/main" id="{00000000-0008-0000-0000-0000CC1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72</xdr:row>
          <xdr:rowOff>9525</xdr:rowOff>
        </xdr:from>
        <xdr:to>
          <xdr:col>21</xdr:col>
          <xdr:colOff>209550</xdr:colOff>
          <xdr:row>74</xdr:row>
          <xdr:rowOff>114300</xdr:rowOff>
        </xdr:to>
        <xdr:sp macro="" textlink="">
          <xdr:nvSpPr>
            <xdr:cNvPr id="7119" name="Group Box 1999" hidden="1">
              <a:extLst>
                <a:ext uri="{63B3BB69-23CF-44E3-9099-C40C66FF867C}">
                  <a14:compatExt spid="_x0000_s7119"/>
                </a:ext>
                <a:ext uri="{FF2B5EF4-FFF2-40B4-BE49-F238E27FC236}">
                  <a16:creationId xmlns:a16="http://schemas.microsoft.com/office/drawing/2014/main" id="{00000000-0008-0000-0000-0000CF1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72</xdr:row>
          <xdr:rowOff>19050</xdr:rowOff>
        </xdr:from>
        <xdr:to>
          <xdr:col>21</xdr:col>
          <xdr:colOff>228600</xdr:colOff>
          <xdr:row>74</xdr:row>
          <xdr:rowOff>114300</xdr:rowOff>
        </xdr:to>
        <xdr:sp macro="" textlink="">
          <xdr:nvSpPr>
            <xdr:cNvPr id="7120" name="Group Box 2000" hidden="1">
              <a:extLst>
                <a:ext uri="{63B3BB69-23CF-44E3-9099-C40C66FF867C}">
                  <a14:compatExt spid="_x0000_s7120"/>
                </a:ext>
                <a:ext uri="{FF2B5EF4-FFF2-40B4-BE49-F238E27FC236}">
                  <a16:creationId xmlns:a16="http://schemas.microsoft.com/office/drawing/2014/main" id="{00000000-0008-0000-0000-0000D01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257175</xdr:colOff>
          <xdr:row>50</xdr:row>
          <xdr:rowOff>38100</xdr:rowOff>
        </xdr:from>
        <xdr:to>
          <xdr:col>21</xdr:col>
          <xdr:colOff>133350</xdr:colOff>
          <xdr:row>54</xdr:row>
          <xdr:rowOff>66675</xdr:rowOff>
        </xdr:to>
        <xdr:sp macro="" textlink="">
          <xdr:nvSpPr>
            <xdr:cNvPr id="7131" name="Group Box 2011" hidden="1">
              <a:extLst>
                <a:ext uri="{63B3BB69-23CF-44E3-9099-C40C66FF867C}">
                  <a14:compatExt spid="_x0000_s7131"/>
                </a:ext>
                <a:ext uri="{FF2B5EF4-FFF2-40B4-BE49-F238E27FC236}">
                  <a16:creationId xmlns:a16="http://schemas.microsoft.com/office/drawing/2014/main" id="{00000000-0008-0000-0000-0000DB1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65</xdr:row>
          <xdr:rowOff>38100</xdr:rowOff>
        </xdr:from>
        <xdr:to>
          <xdr:col>11</xdr:col>
          <xdr:colOff>133350</xdr:colOff>
          <xdr:row>69</xdr:row>
          <xdr:rowOff>66675</xdr:rowOff>
        </xdr:to>
        <xdr:sp macro="" textlink="">
          <xdr:nvSpPr>
            <xdr:cNvPr id="7136" name="Group Box 2016" hidden="1">
              <a:extLst>
                <a:ext uri="{63B3BB69-23CF-44E3-9099-C40C66FF867C}">
                  <a14:compatExt spid="_x0000_s7136"/>
                </a:ext>
                <a:ext uri="{FF2B5EF4-FFF2-40B4-BE49-F238E27FC236}">
                  <a16:creationId xmlns:a16="http://schemas.microsoft.com/office/drawing/2014/main" id="{00000000-0008-0000-0000-0000E01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65</xdr:row>
          <xdr:rowOff>38100</xdr:rowOff>
        </xdr:from>
        <xdr:to>
          <xdr:col>11</xdr:col>
          <xdr:colOff>133350</xdr:colOff>
          <xdr:row>69</xdr:row>
          <xdr:rowOff>66675</xdr:rowOff>
        </xdr:to>
        <xdr:sp macro="" textlink="">
          <xdr:nvSpPr>
            <xdr:cNvPr id="7137" name="Group Box 2017" hidden="1">
              <a:extLst>
                <a:ext uri="{63B3BB69-23CF-44E3-9099-C40C66FF867C}">
                  <a14:compatExt spid="_x0000_s7137"/>
                </a:ext>
                <a:ext uri="{FF2B5EF4-FFF2-40B4-BE49-F238E27FC236}">
                  <a16:creationId xmlns:a16="http://schemas.microsoft.com/office/drawing/2014/main" id="{00000000-0008-0000-0000-0000E11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276225</xdr:colOff>
          <xdr:row>65</xdr:row>
          <xdr:rowOff>47625</xdr:rowOff>
        </xdr:from>
        <xdr:to>
          <xdr:col>21</xdr:col>
          <xdr:colOff>257175</xdr:colOff>
          <xdr:row>69</xdr:row>
          <xdr:rowOff>57150</xdr:rowOff>
        </xdr:to>
        <xdr:sp macro="" textlink="">
          <xdr:nvSpPr>
            <xdr:cNvPr id="7142" name="Group Box 2022" hidden="1">
              <a:extLst>
                <a:ext uri="{63B3BB69-23CF-44E3-9099-C40C66FF867C}">
                  <a14:compatExt spid="_x0000_s7142"/>
                </a:ext>
                <a:ext uri="{FF2B5EF4-FFF2-40B4-BE49-F238E27FC236}">
                  <a16:creationId xmlns:a16="http://schemas.microsoft.com/office/drawing/2014/main" id="{00000000-0008-0000-0000-0000E61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257175</xdr:colOff>
          <xdr:row>65</xdr:row>
          <xdr:rowOff>38100</xdr:rowOff>
        </xdr:from>
        <xdr:to>
          <xdr:col>21</xdr:col>
          <xdr:colOff>133350</xdr:colOff>
          <xdr:row>69</xdr:row>
          <xdr:rowOff>66675</xdr:rowOff>
        </xdr:to>
        <xdr:sp macro="" textlink="">
          <xdr:nvSpPr>
            <xdr:cNvPr id="7143" name="Group Box 2023" hidden="1">
              <a:extLst>
                <a:ext uri="{63B3BB69-23CF-44E3-9099-C40C66FF867C}">
                  <a14:compatExt spid="_x0000_s7143"/>
                </a:ext>
                <a:ext uri="{FF2B5EF4-FFF2-40B4-BE49-F238E27FC236}">
                  <a16:creationId xmlns:a16="http://schemas.microsoft.com/office/drawing/2014/main" id="{00000000-0008-0000-0000-0000E71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257175</xdr:colOff>
          <xdr:row>65</xdr:row>
          <xdr:rowOff>38100</xdr:rowOff>
        </xdr:from>
        <xdr:to>
          <xdr:col>21</xdr:col>
          <xdr:colOff>133350</xdr:colOff>
          <xdr:row>69</xdr:row>
          <xdr:rowOff>66675</xdr:rowOff>
        </xdr:to>
        <xdr:sp macro="" textlink="">
          <xdr:nvSpPr>
            <xdr:cNvPr id="7144" name="Group Box 2024" hidden="1">
              <a:extLst>
                <a:ext uri="{63B3BB69-23CF-44E3-9099-C40C66FF867C}">
                  <a14:compatExt spid="_x0000_s7144"/>
                </a:ext>
                <a:ext uri="{FF2B5EF4-FFF2-40B4-BE49-F238E27FC236}">
                  <a16:creationId xmlns:a16="http://schemas.microsoft.com/office/drawing/2014/main" id="{00000000-0008-0000-0000-0000E81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257175</xdr:colOff>
          <xdr:row>65</xdr:row>
          <xdr:rowOff>38100</xdr:rowOff>
        </xdr:from>
        <xdr:to>
          <xdr:col>21</xdr:col>
          <xdr:colOff>133350</xdr:colOff>
          <xdr:row>69</xdr:row>
          <xdr:rowOff>66675</xdr:rowOff>
        </xdr:to>
        <xdr:sp macro="" textlink="">
          <xdr:nvSpPr>
            <xdr:cNvPr id="7145" name="Group Box 2025" hidden="1">
              <a:extLst>
                <a:ext uri="{63B3BB69-23CF-44E3-9099-C40C66FF867C}">
                  <a14:compatExt spid="_x0000_s7145"/>
                </a:ext>
                <a:ext uri="{FF2B5EF4-FFF2-40B4-BE49-F238E27FC236}">
                  <a16:creationId xmlns:a16="http://schemas.microsoft.com/office/drawing/2014/main" id="{00000000-0008-0000-0000-0000E91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257175</xdr:colOff>
          <xdr:row>50</xdr:row>
          <xdr:rowOff>38100</xdr:rowOff>
        </xdr:from>
        <xdr:to>
          <xdr:col>21</xdr:col>
          <xdr:colOff>133350</xdr:colOff>
          <xdr:row>54</xdr:row>
          <xdr:rowOff>66675</xdr:rowOff>
        </xdr:to>
        <xdr:sp macro="" textlink="">
          <xdr:nvSpPr>
            <xdr:cNvPr id="7153" name="Group Box 2033" hidden="1">
              <a:extLst>
                <a:ext uri="{63B3BB69-23CF-44E3-9099-C40C66FF867C}">
                  <a14:compatExt spid="_x0000_s7153"/>
                </a:ext>
                <a:ext uri="{FF2B5EF4-FFF2-40B4-BE49-F238E27FC236}">
                  <a16:creationId xmlns:a16="http://schemas.microsoft.com/office/drawing/2014/main" id="{00000000-0008-0000-0000-0000F11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65</xdr:row>
          <xdr:rowOff>38100</xdr:rowOff>
        </xdr:from>
        <xdr:to>
          <xdr:col>11</xdr:col>
          <xdr:colOff>133350</xdr:colOff>
          <xdr:row>69</xdr:row>
          <xdr:rowOff>66675</xdr:rowOff>
        </xdr:to>
        <xdr:sp macro="" textlink="">
          <xdr:nvSpPr>
            <xdr:cNvPr id="7155" name="Group Box 2035" hidden="1">
              <a:extLst>
                <a:ext uri="{63B3BB69-23CF-44E3-9099-C40C66FF867C}">
                  <a14:compatExt spid="_x0000_s7155"/>
                </a:ext>
                <a:ext uri="{FF2B5EF4-FFF2-40B4-BE49-F238E27FC236}">
                  <a16:creationId xmlns:a16="http://schemas.microsoft.com/office/drawing/2014/main" id="{00000000-0008-0000-0000-0000F31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257175</xdr:colOff>
          <xdr:row>65</xdr:row>
          <xdr:rowOff>38100</xdr:rowOff>
        </xdr:from>
        <xdr:to>
          <xdr:col>21</xdr:col>
          <xdr:colOff>133350</xdr:colOff>
          <xdr:row>69</xdr:row>
          <xdr:rowOff>66675</xdr:rowOff>
        </xdr:to>
        <xdr:sp macro="" textlink="">
          <xdr:nvSpPr>
            <xdr:cNvPr id="7156" name="Group Box 2036" hidden="1">
              <a:extLst>
                <a:ext uri="{63B3BB69-23CF-44E3-9099-C40C66FF867C}">
                  <a14:compatExt spid="_x0000_s7156"/>
                </a:ext>
                <a:ext uri="{FF2B5EF4-FFF2-40B4-BE49-F238E27FC236}">
                  <a16:creationId xmlns:a16="http://schemas.microsoft.com/office/drawing/2014/main" id="{00000000-0008-0000-0000-0000F41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72</xdr:row>
          <xdr:rowOff>19050</xdr:rowOff>
        </xdr:from>
        <xdr:to>
          <xdr:col>11</xdr:col>
          <xdr:colOff>228600</xdr:colOff>
          <xdr:row>74</xdr:row>
          <xdr:rowOff>114300</xdr:rowOff>
        </xdr:to>
        <xdr:sp macro="" textlink="">
          <xdr:nvSpPr>
            <xdr:cNvPr id="7157" name="Group Box 2037" hidden="1">
              <a:extLst>
                <a:ext uri="{63B3BB69-23CF-44E3-9099-C40C66FF867C}">
                  <a14:compatExt spid="_x0000_s7157"/>
                </a:ext>
                <a:ext uri="{FF2B5EF4-FFF2-40B4-BE49-F238E27FC236}">
                  <a16:creationId xmlns:a16="http://schemas.microsoft.com/office/drawing/2014/main" id="{00000000-0008-0000-0000-0000F51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72</xdr:row>
          <xdr:rowOff>9525</xdr:rowOff>
        </xdr:from>
        <xdr:to>
          <xdr:col>16</xdr:col>
          <xdr:colOff>209550</xdr:colOff>
          <xdr:row>74</xdr:row>
          <xdr:rowOff>114300</xdr:rowOff>
        </xdr:to>
        <xdr:sp macro="" textlink="">
          <xdr:nvSpPr>
            <xdr:cNvPr id="7158" name="Group Box 2038" hidden="1">
              <a:extLst>
                <a:ext uri="{63B3BB69-23CF-44E3-9099-C40C66FF867C}">
                  <a14:compatExt spid="_x0000_s7158"/>
                </a:ext>
                <a:ext uri="{FF2B5EF4-FFF2-40B4-BE49-F238E27FC236}">
                  <a16:creationId xmlns:a16="http://schemas.microsoft.com/office/drawing/2014/main" id="{00000000-0008-0000-0000-0000F61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72</xdr:row>
          <xdr:rowOff>0</xdr:rowOff>
        </xdr:from>
        <xdr:to>
          <xdr:col>21</xdr:col>
          <xdr:colOff>180975</xdr:colOff>
          <xdr:row>74</xdr:row>
          <xdr:rowOff>114300</xdr:rowOff>
        </xdr:to>
        <xdr:sp macro="" textlink="">
          <xdr:nvSpPr>
            <xdr:cNvPr id="7159" name="Group Box 2039" hidden="1">
              <a:extLst>
                <a:ext uri="{63B3BB69-23CF-44E3-9099-C40C66FF867C}">
                  <a14:compatExt spid="_x0000_s7159"/>
                </a:ext>
                <a:ext uri="{FF2B5EF4-FFF2-40B4-BE49-F238E27FC236}">
                  <a16:creationId xmlns:a16="http://schemas.microsoft.com/office/drawing/2014/main" id="{00000000-0008-0000-0000-0000F71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72</xdr:row>
          <xdr:rowOff>19050</xdr:rowOff>
        </xdr:from>
        <xdr:to>
          <xdr:col>16</xdr:col>
          <xdr:colOff>228600</xdr:colOff>
          <xdr:row>74</xdr:row>
          <xdr:rowOff>114300</xdr:rowOff>
        </xdr:to>
        <xdr:sp macro="" textlink="">
          <xdr:nvSpPr>
            <xdr:cNvPr id="7160" name="Group Box 2040" hidden="1">
              <a:extLst>
                <a:ext uri="{63B3BB69-23CF-44E3-9099-C40C66FF867C}">
                  <a14:compatExt spid="_x0000_s7160"/>
                </a:ext>
                <a:ext uri="{FF2B5EF4-FFF2-40B4-BE49-F238E27FC236}">
                  <a16:creationId xmlns:a16="http://schemas.microsoft.com/office/drawing/2014/main" id="{00000000-0008-0000-0000-0000F81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72</xdr:row>
          <xdr:rowOff>9525</xdr:rowOff>
        </xdr:from>
        <xdr:to>
          <xdr:col>21</xdr:col>
          <xdr:colOff>209550</xdr:colOff>
          <xdr:row>74</xdr:row>
          <xdr:rowOff>114300</xdr:rowOff>
        </xdr:to>
        <xdr:sp macro="" textlink="">
          <xdr:nvSpPr>
            <xdr:cNvPr id="7161" name="Group Box 2041" hidden="1">
              <a:extLst>
                <a:ext uri="{63B3BB69-23CF-44E3-9099-C40C66FF867C}">
                  <a14:compatExt spid="_x0000_s7161"/>
                </a:ext>
                <a:ext uri="{FF2B5EF4-FFF2-40B4-BE49-F238E27FC236}">
                  <a16:creationId xmlns:a16="http://schemas.microsoft.com/office/drawing/2014/main" id="{00000000-0008-0000-0000-0000F91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72</xdr:row>
          <xdr:rowOff>19050</xdr:rowOff>
        </xdr:from>
        <xdr:to>
          <xdr:col>21</xdr:col>
          <xdr:colOff>228600</xdr:colOff>
          <xdr:row>74</xdr:row>
          <xdr:rowOff>114300</xdr:rowOff>
        </xdr:to>
        <xdr:sp macro="" textlink="">
          <xdr:nvSpPr>
            <xdr:cNvPr id="7162" name="Group Box 2042" hidden="1">
              <a:extLst>
                <a:ext uri="{63B3BB69-23CF-44E3-9099-C40C66FF867C}">
                  <a14:compatExt spid="_x0000_s7162"/>
                </a:ext>
                <a:ext uri="{FF2B5EF4-FFF2-40B4-BE49-F238E27FC236}">
                  <a16:creationId xmlns:a16="http://schemas.microsoft.com/office/drawing/2014/main" id="{00000000-0008-0000-0000-0000FA1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1833</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15</xdr:row>
          <xdr:rowOff>133350</xdr:rowOff>
        </xdr:from>
        <xdr:to>
          <xdr:col>3</xdr:col>
          <xdr:colOff>28575</xdr:colOff>
          <xdr:row>17</xdr:row>
          <xdr:rowOff>38100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1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27</xdr:row>
          <xdr:rowOff>209550</xdr:rowOff>
        </xdr:from>
        <xdr:to>
          <xdr:col>34</xdr:col>
          <xdr:colOff>0</xdr:colOff>
          <xdr:row>29</xdr:row>
          <xdr:rowOff>9525</xdr:rowOff>
        </xdr:to>
        <xdr:sp macro="" textlink="">
          <xdr:nvSpPr>
            <xdr:cNvPr id="11266" name="Check Box 2" descr="申込人と同じ" hidden="1">
              <a:extLst>
                <a:ext uri="{63B3BB69-23CF-44E3-9099-C40C66FF867C}">
                  <a14:compatExt spid="_x0000_s11266"/>
                </a:ext>
                <a:ext uri="{FF2B5EF4-FFF2-40B4-BE49-F238E27FC236}">
                  <a16:creationId xmlns:a16="http://schemas.microsoft.com/office/drawing/2014/main" id="{00000000-0008-0000-01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レビュー予定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27</xdr:row>
          <xdr:rowOff>228600</xdr:rowOff>
        </xdr:from>
        <xdr:to>
          <xdr:col>27</xdr:col>
          <xdr:colOff>190500</xdr:colOff>
          <xdr:row>28</xdr:row>
          <xdr:rowOff>228600</xdr:rowOff>
        </xdr:to>
        <xdr:sp macro="" textlink="">
          <xdr:nvSpPr>
            <xdr:cNvPr id="11267" name="Check Box 3" descr="申込人と同じ" hidden="1">
              <a:extLst>
                <a:ext uri="{63B3BB69-23CF-44E3-9099-C40C66FF867C}">
                  <a14:compatExt spid="_x0000_s11267"/>
                </a:ext>
                <a:ext uri="{FF2B5EF4-FFF2-40B4-BE49-F238E27FC236}">
                  <a16:creationId xmlns:a16="http://schemas.microsoft.com/office/drawing/2014/main" id="{00000000-0008-0000-01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監査予定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32</xdr:row>
          <xdr:rowOff>161925</xdr:rowOff>
        </xdr:from>
        <xdr:to>
          <xdr:col>3</xdr:col>
          <xdr:colOff>28575</xdr:colOff>
          <xdr:row>34</xdr:row>
          <xdr:rowOff>57150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1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055-fs\Users01$\TYZA1040\Desktop\&#9679;23&#24180;3&#26376;&#21046;&#24230;&#25913;&#27491;\&#27096;&#24335;&#65288;&#30003;&#36796;&#26360;&#65289;\&#9679;230202&#12304;&#27096;&#24335;&#37096;&#20998;&#23436;&#25104;&#12305;_09_toshi_shinki_kabushikit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055-fs\Users01$\TYZA1040\Desktop\&#9679;23&#24180;3&#26376;&#21046;&#24230;&#25913;&#27491;\230217&#21046;&#24230;&#22238;&#31572;_&#27096;&#24335;&#39006;\&#9679;230223&#12304;&#25237;&#36039;G&#20462;&#27491;&#28168;&#12305;_09_toshi_shinki_kabushikito%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www.nexi.go.jp/90%20&#19968;&#33324;/&#33256;&#26178;/15&#24180;12&#26376;%20&#28023;&#25237;&#27096;&#24335;&#31561;&#12398;&#25913;&#35330;&#20316;&#26989;/&#25237;&#36039;&#20445;&#38522;&#24341;&#21463;&#12464;&#12523;&#12540;&#12503;&#26696;/&#65288;&#25913;&#65289;&#27096;&#24335;&#65297;%20&#28023;&#22806;&#25237;&#36039;&#65288;&#26666;&#24335;&#31561;&#65289;&#20445;&#38522;&#30003;&#36796;&#2636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L16SPVFILEP01\VDI-Data$\90%20&#19968;&#33324;\&#33256;&#26178;\15&#24180;12&#26376;%20&#28023;&#25237;&#27096;&#24335;&#31561;&#12398;&#25913;&#35330;&#20316;&#26989;\&#25237;&#36039;&#20445;&#38522;&#24341;&#21463;&#12464;&#12523;&#12540;&#12503;&#26696;\&#65288;&#25913;&#65289;&#27096;&#24335;&#65297;%20&#28023;&#22806;&#25237;&#36039;&#65288;&#26666;&#24335;&#31561;&#65289;&#20445;&#38522;&#30003;&#36796;&#2636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www.nexi.go.jp/regulation/xls/&#27096;&#24335;&#31532;26_&#37096;&#20998;&#25613;&#22833;&#29305;&#32004;&#30003;&#35531;&#26360;_&#20462;&#27491;&#2669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海投申込書"/>
      <sheetName val="別添 1"/>
      <sheetName val="別添２"/>
      <sheetName val="別添 3"/>
      <sheetName val="国名称"/>
      <sheetName val="通貨略称"/>
      <sheetName val="主要な事業資産等"/>
      <sheetName val="コントロール"/>
      <sheetName val="貼付用（申込書）"/>
    </sheetNames>
    <sheetDataSet>
      <sheetData sheetId="0"/>
      <sheetData sheetId="1"/>
      <sheetData sheetId="2"/>
      <sheetData sheetId="3"/>
      <sheetData sheetId="4">
        <row r="2">
          <cell r="A2" t="str">
            <v>アイスランド</v>
          </cell>
        </row>
        <row r="3">
          <cell r="A3" t="str">
            <v>アイルランド</v>
          </cell>
        </row>
        <row r="4">
          <cell r="A4" t="str">
            <v>アゼルバイジャン</v>
          </cell>
        </row>
        <row r="5">
          <cell r="A5" t="str">
            <v>アゾレス諸島（葡）</v>
          </cell>
        </row>
        <row r="6">
          <cell r="A6" t="str">
            <v>アフガニスタン</v>
          </cell>
        </row>
        <row r="7">
          <cell r="A7" t="str">
            <v>アメリカ合衆国</v>
          </cell>
        </row>
        <row r="8">
          <cell r="A8" t="str">
            <v>アラブ首長国連邦</v>
          </cell>
        </row>
        <row r="9">
          <cell r="A9" t="str">
            <v>アルジェリア</v>
          </cell>
        </row>
        <row r="10">
          <cell r="A10" t="str">
            <v>アルゼンチン</v>
          </cell>
        </row>
        <row r="11">
          <cell r="A11" t="str">
            <v>アルバ（蘭）</v>
          </cell>
        </row>
        <row r="12">
          <cell r="A12" t="str">
            <v>アルバニア</v>
          </cell>
        </row>
        <row r="13">
          <cell r="A13" t="str">
            <v>アルメニア</v>
          </cell>
        </row>
        <row r="14">
          <cell r="A14" t="str">
            <v>アンギラ（英）</v>
          </cell>
        </row>
        <row r="15">
          <cell r="A15" t="str">
            <v>アンゴラ</v>
          </cell>
        </row>
        <row r="16">
          <cell r="A16" t="str">
            <v>アンティグア・バーブーダ</v>
          </cell>
        </row>
        <row r="17">
          <cell r="A17" t="str">
            <v>アンドラ</v>
          </cell>
        </row>
        <row r="18">
          <cell r="A18" t="str">
            <v>イエメン</v>
          </cell>
        </row>
        <row r="19">
          <cell r="A19" t="str">
            <v>イスラエル</v>
          </cell>
        </row>
        <row r="20">
          <cell r="A20" t="str">
            <v>イタリア</v>
          </cell>
        </row>
        <row r="21">
          <cell r="A21" t="str">
            <v>イラク</v>
          </cell>
        </row>
        <row r="22">
          <cell r="A22" t="str">
            <v>イラン</v>
          </cell>
        </row>
        <row r="23">
          <cell r="A23" t="str">
            <v>インド</v>
          </cell>
        </row>
        <row r="24">
          <cell r="A24" t="str">
            <v>インドネシア</v>
          </cell>
        </row>
        <row r="25">
          <cell r="A25" t="str">
            <v>ヴァヌアツ（船舶）</v>
          </cell>
        </row>
        <row r="26">
          <cell r="A26" t="str">
            <v>ウェーク島（米）</v>
          </cell>
        </row>
        <row r="27">
          <cell r="A27" t="str">
            <v>ウガンダ</v>
          </cell>
        </row>
        <row r="28">
          <cell r="A28" t="str">
            <v>ウクライナ</v>
          </cell>
        </row>
        <row r="29">
          <cell r="A29" t="str">
            <v>ウズベキスタン</v>
          </cell>
        </row>
        <row r="30">
          <cell r="A30" t="str">
            <v>ウルグアイ</v>
          </cell>
        </row>
        <row r="31">
          <cell r="A31" t="str">
            <v>エクアドル</v>
          </cell>
        </row>
        <row r="32">
          <cell r="A32" t="str">
            <v>エジプト</v>
          </cell>
        </row>
        <row r="33">
          <cell r="A33" t="str">
            <v>エストニア</v>
          </cell>
        </row>
        <row r="34">
          <cell r="A34" t="str">
            <v>エスワティニ</v>
          </cell>
        </row>
        <row r="35">
          <cell r="A35" t="str">
            <v>エチオピア</v>
          </cell>
        </row>
        <row r="36">
          <cell r="A36" t="str">
            <v>エリトリア</v>
          </cell>
        </row>
        <row r="37">
          <cell r="A37" t="str">
            <v>エルサルバドル</v>
          </cell>
        </row>
        <row r="38">
          <cell r="A38" t="str">
            <v>オーストラリア</v>
          </cell>
        </row>
        <row r="39">
          <cell r="A39" t="str">
            <v>オーストリア</v>
          </cell>
        </row>
        <row r="40">
          <cell r="A40" t="str">
            <v>オマーン</v>
          </cell>
        </row>
        <row r="41">
          <cell r="A41" t="str">
            <v>オランダ</v>
          </cell>
        </row>
        <row r="42">
          <cell r="A42" t="str">
            <v>ガーナ</v>
          </cell>
        </row>
        <row r="43">
          <cell r="A43" t="str">
            <v>カーボベルデ</v>
          </cell>
        </row>
        <row r="44">
          <cell r="A44" t="str">
            <v>ガイアナ</v>
          </cell>
        </row>
        <row r="45">
          <cell r="A45" t="str">
            <v>ガザ・エリコ</v>
          </cell>
        </row>
        <row r="46">
          <cell r="A46" t="str">
            <v>カザフスタン</v>
          </cell>
        </row>
        <row r="47">
          <cell r="A47" t="str">
            <v>カタール</v>
          </cell>
        </row>
        <row r="48">
          <cell r="A48" t="str">
            <v>カナダ</v>
          </cell>
        </row>
        <row r="49">
          <cell r="A49" t="str">
            <v>カナリア諸島（西）</v>
          </cell>
        </row>
        <row r="50">
          <cell r="A50" t="str">
            <v>ガボン</v>
          </cell>
        </row>
        <row r="51">
          <cell r="A51" t="str">
            <v>カメルーン</v>
          </cell>
        </row>
        <row r="52">
          <cell r="A52" t="str">
            <v>ガンビア</v>
          </cell>
        </row>
        <row r="53">
          <cell r="A53" t="str">
            <v>カンボジア</v>
          </cell>
        </row>
        <row r="54">
          <cell r="A54" t="str">
            <v>ギニア</v>
          </cell>
        </row>
        <row r="55">
          <cell r="A55" t="str">
            <v>ギニアビサウ</v>
          </cell>
        </row>
        <row r="56">
          <cell r="A56" t="str">
            <v>キプロス</v>
          </cell>
        </row>
        <row r="57">
          <cell r="A57" t="str">
            <v>キプロス（船舶）</v>
          </cell>
        </row>
        <row r="58">
          <cell r="A58" t="str">
            <v>キューバ</v>
          </cell>
        </row>
        <row r="59">
          <cell r="A59" t="str">
            <v>キュラソー（蘭）</v>
          </cell>
        </row>
        <row r="60">
          <cell r="A60" t="str">
            <v>ギリシャ</v>
          </cell>
        </row>
        <row r="61">
          <cell r="A61" t="str">
            <v>キリバス</v>
          </cell>
        </row>
        <row r="62">
          <cell r="A62" t="str">
            <v>キルギス</v>
          </cell>
        </row>
        <row r="63">
          <cell r="A63" t="str">
            <v>グアテマラ</v>
          </cell>
        </row>
        <row r="64">
          <cell r="A64" t="str">
            <v>グァム（米）</v>
          </cell>
        </row>
        <row r="65">
          <cell r="A65" t="str">
            <v>クウェート</v>
          </cell>
        </row>
        <row r="66">
          <cell r="A66" t="str">
            <v>クック諸島</v>
          </cell>
        </row>
        <row r="67">
          <cell r="A67" t="str">
            <v>グリーンランド（デンマーク）</v>
          </cell>
        </row>
        <row r="68">
          <cell r="A68" t="str">
            <v>クリスマス島（豪）</v>
          </cell>
        </row>
        <row r="69">
          <cell r="A69" t="str">
            <v>グレナダ</v>
          </cell>
        </row>
        <row r="70">
          <cell r="A70" t="str">
            <v>クロアチア</v>
          </cell>
        </row>
        <row r="71">
          <cell r="A71" t="str">
            <v>ケイマン諸島（英）</v>
          </cell>
        </row>
        <row r="72">
          <cell r="A72" t="str">
            <v>ケイマン諸島（船舶）</v>
          </cell>
        </row>
        <row r="73">
          <cell r="A73" t="str">
            <v>ケニア</v>
          </cell>
        </row>
        <row r="74">
          <cell r="A74" t="str">
            <v>ケルマディック諸島（ニュージーランド）</v>
          </cell>
        </row>
        <row r="75">
          <cell r="A75" t="str">
            <v>コートジボワール</v>
          </cell>
        </row>
        <row r="76">
          <cell r="A76" t="str">
            <v>ココス諸島（豪）</v>
          </cell>
        </row>
        <row r="77">
          <cell r="A77" t="str">
            <v>コスタリカ</v>
          </cell>
        </row>
        <row r="78">
          <cell r="A78" t="str">
            <v>コソボ</v>
          </cell>
        </row>
        <row r="79">
          <cell r="A79" t="str">
            <v>コモロ</v>
          </cell>
        </row>
        <row r="80">
          <cell r="A80" t="str">
            <v>コロンビア</v>
          </cell>
        </row>
        <row r="81">
          <cell r="A81" t="str">
            <v>コンゴ共和国</v>
          </cell>
        </row>
        <row r="82">
          <cell r="A82" t="str">
            <v>コンゴ民主共和国</v>
          </cell>
        </row>
        <row r="83">
          <cell r="A83" t="str">
            <v>サウジアラビア</v>
          </cell>
        </row>
        <row r="84">
          <cell r="A84" t="str">
            <v>サウジアラビア・クウェート中立地帯</v>
          </cell>
        </row>
        <row r="85">
          <cell r="A85" t="str">
            <v>サバ（蘭）</v>
          </cell>
        </row>
        <row r="86">
          <cell r="A86" t="str">
            <v>サモア独立国</v>
          </cell>
        </row>
        <row r="87">
          <cell r="A87" t="str">
            <v>サントメ・プリンシペ</v>
          </cell>
        </row>
        <row r="88">
          <cell r="A88" t="str">
            <v>ザンビア</v>
          </cell>
        </row>
        <row r="89">
          <cell r="A89" t="str">
            <v>サンピエール島・ミクロン島（仏）</v>
          </cell>
        </row>
        <row r="90">
          <cell r="A90" t="str">
            <v>サンマリノ</v>
          </cell>
        </row>
        <row r="91">
          <cell r="A91" t="str">
            <v>シエラレオネ</v>
          </cell>
        </row>
        <row r="92">
          <cell r="A92" t="str">
            <v>ジブチ</v>
          </cell>
        </row>
        <row r="93">
          <cell r="A93" t="str">
            <v>ジブラルタル</v>
          </cell>
        </row>
        <row r="94">
          <cell r="A94" t="str">
            <v>ジャマイカ</v>
          </cell>
        </row>
        <row r="95">
          <cell r="A95" t="str">
            <v>ジョージア</v>
          </cell>
        </row>
        <row r="96">
          <cell r="A96" t="str">
            <v>ジョンストン島（米）</v>
          </cell>
        </row>
        <row r="97">
          <cell r="A97" t="str">
            <v>シリア</v>
          </cell>
        </row>
        <row r="98">
          <cell r="A98" t="str">
            <v>シンガポール</v>
          </cell>
        </row>
        <row r="99">
          <cell r="A99" t="str">
            <v>ジンバブエ</v>
          </cell>
        </row>
        <row r="100">
          <cell r="A100" t="str">
            <v>スイス</v>
          </cell>
        </row>
        <row r="101">
          <cell r="A101" t="str">
            <v>スウェーデン</v>
          </cell>
        </row>
        <row r="102">
          <cell r="A102" t="str">
            <v>スーダン</v>
          </cell>
        </row>
        <row r="103">
          <cell r="A103" t="str">
            <v>スペイン</v>
          </cell>
        </row>
        <row r="104">
          <cell r="A104" t="str">
            <v>スリナム</v>
          </cell>
        </row>
        <row r="105">
          <cell r="A105" t="str">
            <v>スリランカ</v>
          </cell>
        </row>
        <row r="106">
          <cell r="A106" t="str">
            <v>スロバキア</v>
          </cell>
        </row>
        <row r="107">
          <cell r="A107" t="str">
            <v>スロベニア</v>
          </cell>
        </row>
        <row r="108">
          <cell r="A108" t="str">
            <v>セウタ及びメリリャ（西）</v>
          </cell>
        </row>
        <row r="109">
          <cell r="A109" t="str">
            <v>セーシェル</v>
          </cell>
        </row>
        <row r="110">
          <cell r="A110" t="str">
            <v>セネガル</v>
          </cell>
        </row>
        <row r="111">
          <cell r="A111" t="str">
            <v>セルビア</v>
          </cell>
        </row>
        <row r="112">
          <cell r="A112" t="str">
            <v>セント・マーチン</v>
          </cell>
        </row>
        <row r="113">
          <cell r="A113" t="str">
            <v>セント・マーチン（蘭）</v>
          </cell>
        </row>
        <row r="114">
          <cell r="A114" t="str">
            <v>セント・ユースタチウス（蘭）</v>
          </cell>
        </row>
        <row r="115">
          <cell r="A115" t="str">
            <v>セントクリストファー・ネービス</v>
          </cell>
        </row>
        <row r="116">
          <cell r="A116" t="str">
            <v>セントビンセント・グレナディーン諸島</v>
          </cell>
        </row>
        <row r="117">
          <cell r="A117" t="str">
            <v>セントヘレナ島（英）</v>
          </cell>
        </row>
        <row r="118">
          <cell r="A118" t="str">
            <v>セントルシア</v>
          </cell>
        </row>
        <row r="119">
          <cell r="A119" t="str">
            <v>ソサエティ諸島（仏）</v>
          </cell>
        </row>
        <row r="120">
          <cell r="A120" t="str">
            <v>ソマリア</v>
          </cell>
        </row>
        <row r="121">
          <cell r="A121" t="str">
            <v>ソロモン諸島</v>
          </cell>
        </row>
        <row r="122">
          <cell r="A122" t="str">
            <v>タークス・カイコス諸島（英）</v>
          </cell>
        </row>
        <row r="123">
          <cell r="A123" t="str">
            <v>タイ</v>
          </cell>
        </row>
        <row r="124">
          <cell r="A124" t="str">
            <v>タジキスタン</v>
          </cell>
        </row>
        <row r="125">
          <cell r="A125" t="str">
            <v>タヒチ（仏）</v>
          </cell>
        </row>
        <row r="126">
          <cell r="A126" t="str">
            <v>タンザニア</v>
          </cell>
        </row>
        <row r="127">
          <cell r="A127" t="str">
            <v>チェコ</v>
          </cell>
        </row>
        <row r="128">
          <cell r="A128" t="str">
            <v>チャド</v>
          </cell>
        </row>
        <row r="129">
          <cell r="A129" t="str">
            <v>チャネル諸島（ガーンジー管区）（英）</v>
          </cell>
        </row>
        <row r="130">
          <cell r="A130" t="str">
            <v>チャネル諸島（ジャージー島）（英）</v>
          </cell>
        </row>
        <row r="131">
          <cell r="A131" t="str">
            <v>チュニジア</v>
          </cell>
        </row>
        <row r="132">
          <cell r="A132" t="str">
            <v>チリ</v>
          </cell>
        </row>
        <row r="133">
          <cell r="A133" t="str">
            <v>ツアモツ諸島（仏）</v>
          </cell>
        </row>
        <row r="134">
          <cell r="A134" t="str">
            <v>ツバル</v>
          </cell>
        </row>
        <row r="135">
          <cell r="A135" t="str">
            <v>デンマーク</v>
          </cell>
        </row>
        <row r="136">
          <cell r="A136" t="str">
            <v>ドイツ</v>
          </cell>
        </row>
        <row r="137">
          <cell r="A137" t="str">
            <v>ドイツ民主共和国（旧）東ドイツ</v>
          </cell>
        </row>
        <row r="138">
          <cell r="A138" t="str">
            <v>トーゴ</v>
          </cell>
        </row>
        <row r="139">
          <cell r="A139" t="str">
            <v>トケラウ諸島（ニュージーランド）</v>
          </cell>
        </row>
        <row r="140">
          <cell r="A140" t="str">
            <v>ドミニカ</v>
          </cell>
        </row>
        <row r="141">
          <cell r="A141" t="str">
            <v>ドミニカ共和国</v>
          </cell>
        </row>
        <row r="142">
          <cell r="A142" t="str">
            <v>トリニダード・トバコ</v>
          </cell>
        </row>
        <row r="143">
          <cell r="A143" t="str">
            <v>トルクメニスタン</v>
          </cell>
        </row>
        <row r="144">
          <cell r="A144" t="str">
            <v>トルコ</v>
          </cell>
        </row>
        <row r="145">
          <cell r="A145" t="str">
            <v>トンガ</v>
          </cell>
        </row>
        <row r="146">
          <cell r="A146" t="str">
            <v>ナイジェリア</v>
          </cell>
        </row>
        <row r="147">
          <cell r="A147" t="str">
            <v>ナウル</v>
          </cell>
        </row>
        <row r="148">
          <cell r="A148" t="str">
            <v>ナミビア</v>
          </cell>
        </row>
        <row r="149">
          <cell r="A149" t="str">
            <v>ニウェ島（ニュージーランド）</v>
          </cell>
        </row>
        <row r="150">
          <cell r="A150" t="str">
            <v>ニカラグア</v>
          </cell>
        </row>
        <row r="151">
          <cell r="A151" t="str">
            <v>ニジェール</v>
          </cell>
        </row>
        <row r="152">
          <cell r="A152" t="str">
            <v>ニューカレドニア（仏）</v>
          </cell>
        </row>
        <row r="153">
          <cell r="A153" t="str">
            <v>ニュージーランド</v>
          </cell>
        </row>
        <row r="154">
          <cell r="A154" t="str">
            <v>ネパール</v>
          </cell>
        </row>
        <row r="155">
          <cell r="A155" t="str">
            <v>ノーフォーク島（豪）</v>
          </cell>
        </row>
        <row r="156">
          <cell r="A156" t="str">
            <v>ノルウェー</v>
          </cell>
        </row>
        <row r="157">
          <cell r="A157" t="str">
            <v>バーミューダ諸島（船舶）</v>
          </cell>
        </row>
        <row r="158">
          <cell r="A158" t="str">
            <v>バーレーン</v>
          </cell>
        </row>
        <row r="159">
          <cell r="A159" t="str">
            <v>ハイチ</v>
          </cell>
        </row>
        <row r="160">
          <cell r="A160" t="str">
            <v>パキスタン</v>
          </cell>
        </row>
        <row r="161">
          <cell r="A161" t="str">
            <v>バチカン</v>
          </cell>
        </row>
        <row r="162">
          <cell r="A162" t="str">
            <v>パナマ</v>
          </cell>
        </row>
        <row r="163">
          <cell r="A163" t="str">
            <v>パナマ（船舶）</v>
          </cell>
        </row>
        <row r="164">
          <cell r="A164" t="str">
            <v>パナマ運河地帯</v>
          </cell>
        </row>
        <row r="165">
          <cell r="A165" t="str">
            <v>バヌアツ</v>
          </cell>
        </row>
        <row r="166">
          <cell r="A166" t="str">
            <v>バハマ</v>
          </cell>
        </row>
        <row r="167">
          <cell r="A167" t="str">
            <v>バハマ（船舶）</v>
          </cell>
        </row>
        <row r="168">
          <cell r="A168" t="str">
            <v>パプアニューギニア</v>
          </cell>
        </row>
        <row r="169">
          <cell r="A169" t="str">
            <v>バミューダ島（英）</v>
          </cell>
        </row>
        <row r="170">
          <cell r="A170" t="str">
            <v>パラオ</v>
          </cell>
        </row>
        <row r="171">
          <cell r="A171" t="str">
            <v>パラグアイ</v>
          </cell>
        </row>
        <row r="172">
          <cell r="A172" t="str">
            <v>バルバドス</v>
          </cell>
        </row>
        <row r="173">
          <cell r="A173" t="str">
            <v>バルバドス（船舶）</v>
          </cell>
        </row>
        <row r="174">
          <cell r="A174" t="str">
            <v>ハンガリー</v>
          </cell>
        </row>
        <row r="175">
          <cell r="A175" t="str">
            <v>バングラデシュ</v>
          </cell>
        </row>
        <row r="176">
          <cell r="A176" t="str">
            <v>ピトケアン諸島（英）</v>
          </cell>
        </row>
        <row r="177">
          <cell r="A177" t="str">
            <v>フィジー</v>
          </cell>
        </row>
        <row r="178">
          <cell r="A178" t="str">
            <v>フィリピン</v>
          </cell>
        </row>
        <row r="179">
          <cell r="A179" t="str">
            <v>フィンランド</v>
          </cell>
        </row>
        <row r="180">
          <cell r="A180" t="str">
            <v>ブータン</v>
          </cell>
        </row>
        <row r="181">
          <cell r="A181" t="str">
            <v>プエルトリコ（米）</v>
          </cell>
        </row>
        <row r="182">
          <cell r="A182" t="str">
            <v>フォークランド（マルビナス）諸島</v>
          </cell>
        </row>
        <row r="183">
          <cell r="A183" t="str">
            <v>ブラジル</v>
          </cell>
        </row>
        <row r="184">
          <cell r="A184" t="str">
            <v>フランス</v>
          </cell>
        </row>
        <row r="185">
          <cell r="A185" t="str">
            <v>ブルガリア</v>
          </cell>
        </row>
        <row r="186">
          <cell r="A186" t="str">
            <v>ブルキナファソ</v>
          </cell>
        </row>
        <row r="187">
          <cell r="A187" t="str">
            <v>ブルネイ</v>
          </cell>
        </row>
        <row r="188">
          <cell r="A188" t="str">
            <v>ブルンジ</v>
          </cell>
        </row>
        <row r="189">
          <cell r="A189" t="str">
            <v>ベトナム</v>
          </cell>
        </row>
        <row r="190">
          <cell r="A190" t="str">
            <v>ベナン</v>
          </cell>
        </row>
        <row r="191">
          <cell r="A191" t="str">
            <v>ベネズエラ</v>
          </cell>
        </row>
        <row r="192">
          <cell r="A192" t="str">
            <v>ベラルーシ</v>
          </cell>
        </row>
        <row r="193">
          <cell r="A193" t="str">
            <v>ベリーズ</v>
          </cell>
        </row>
        <row r="194">
          <cell r="A194" t="str">
            <v>ペルー</v>
          </cell>
        </row>
        <row r="195">
          <cell r="A195" t="str">
            <v>ベルギー</v>
          </cell>
        </row>
        <row r="196">
          <cell r="A196" t="str">
            <v>ポーランド</v>
          </cell>
        </row>
        <row r="197">
          <cell r="A197" t="str">
            <v>ボスニア・ヘルツェゴビナ</v>
          </cell>
        </row>
        <row r="198">
          <cell r="A198" t="str">
            <v>ボツワナ</v>
          </cell>
        </row>
        <row r="199">
          <cell r="A199" t="str">
            <v>ボナイル（蘭）</v>
          </cell>
        </row>
        <row r="200">
          <cell r="A200" t="str">
            <v>ボリビア</v>
          </cell>
        </row>
        <row r="201">
          <cell r="A201" t="str">
            <v>ポルトガル</v>
          </cell>
        </row>
        <row r="202">
          <cell r="A202" t="str">
            <v>ホンジュラス</v>
          </cell>
        </row>
        <row r="203">
          <cell r="A203" t="str">
            <v>マーシャル諸島</v>
          </cell>
        </row>
        <row r="204">
          <cell r="A204" t="str">
            <v>マーシャル諸島共和国（船舶）</v>
          </cell>
        </row>
        <row r="205">
          <cell r="A205" t="str">
            <v>マカオ</v>
          </cell>
        </row>
        <row r="206">
          <cell r="A206" t="str">
            <v>マダガスカル</v>
          </cell>
        </row>
        <row r="207">
          <cell r="A207" t="str">
            <v>マディラ諸島（葡）</v>
          </cell>
        </row>
        <row r="208">
          <cell r="A208" t="str">
            <v>マディラ諸島（葡）（船舶）</v>
          </cell>
        </row>
        <row r="209">
          <cell r="A209" t="str">
            <v>マラウイ</v>
          </cell>
        </row>
        <row r="210">
          <cell r="A210" t="str">
            <v>マリ</v>
          </cell>
        </row>
        <row r="211">
          <cell r="A211" t="str">
            <v>マリアナ・マーシャル・カロライン諸島</v>
          </cell>
        </row>
        <row r="212">
          <cell r="A212" t="str">
            <v>マルケサス諸島（仏）</v>
          </cell>
        </row>
        <row r="213">
          <cell r="A213" t="str">
            <v>マルタ</v>
          </cell>
        </row>
        <row r="214">
          <cell r="A214" t="str">
            <v>マルタ共和国（船舶）</v>
          </cell>
        </row>
        <row r="215">
          <cell r="A215" t="str">
            <v>マレーシア</v>
          </cell>
        </row>
        <row r="216">
          <cell r="A216" t="str">
            <v>ミクロネシア</v>
          </cell>
        </row>
        <row r="217">
          <cell r="A217" t="str">
            <v>ミッドウェー諸島（米）</v>
          </cell>
        </row>
        <row r="218">
          <cell r="A218" t="str">
            <v>ミャンマー</v>
          </cell>
        </row>
        <row r="219">
          <cell r="A219" t="str">
            <v>メキシコ</v>
          </cell>
        </row>
        <row r="220">
          <cell r="A220" t="str">
            <v>モーリシャス</v>
          </cell>
        </row>
        <row r="221">
          <cell r="A221" t="str">
            <v>モーリタニア</v>
          </cell>
        </row>
        <row r="222">
          <cell r="A222" t="str">
            <v>モザンビーク</v>
          </cell>
        </row>
        <row r="223">
          <cell r="A223" t="str">
            <v>モナコ</v>
          </cell>
        </row>
        <row r="224">
          <cell r="A224" t="str">
            <v>モルディブ</v>
          </cell>
        </row>
        <row r="225">
          <cell r="A225" t="str">
            <v>モルドバ</v>
          </cell>
        </row>
        <row r="226">
          <cell r="A226" t="str">
            <v>モロッコ</v>
          </cell>
        </row>
        <row r="227">
          <cell r="A227" t="str">
            <v>モンゴル</v>
          </cell>
        </row>
        <row r="228">
          <cell r="A228" t="str">
            <v>モンセラット（英）</v>
          </cell>
        </row>
        <row r="229">
          <cell r="A229" t="str">
            <v>モンテネグロ</v>
          </cell>
        </row>
        <row r="230">
          <cell r="A230" t="str">
            <v>ヨルダン</v>
          </cell>
        </row>
        <row r="231">
          <cell r="A231" t="str">
            <v>ラオス</v>
          </cell>
        </row>
        <row r="232">
          <cell r="A232" t="str">
            <v>ラトビア</v>
          </cell>
        </row>
        <row r="233">
          <cell r="A233" t="str">
            <v>リトアニア</v>
          </cell>
        </row>
        <row r="234">
          <cell r="A234" t="str">
            <v>リビア</v>
          </cell>
        </row>
        <row r="235">
          <cell r="A235" t="str">
            <v>リヒテンシュタイン</v>
          </cell>
        </row>
        <row r="236">
          <cell r="A236" t="str">
            <v>リベリア</v>
          </cell>
        </row>
        <row r="237">
          <cell r="A237" t="str">
            <v>リベリア共和国（船舶）</v>
          </cell>
        </row>
        <row r="238">
          <cell r="A238" t="str">
            <v>ルーマニア</v>
          </cell>
        </row>
        <row r="239">
          <cell r="A239" t="str">
            <v>ルクセンブルク</v>
          </cell>
        </row>
        <row r="240">
          <cell r="A240" t="str">
            <v>ルワンダ</v>
          </cell>
        </row>
        <row r="241">
          <cell r="A241" t="str">
            <v>レソト</v>
          </cell>
        </row>
        <row r="242">
          <cell r="A242" t="str">
            <v>レバノン</v>
          </cell>
        </row>
        <row r="243">
          <cell r="A243" t="str">
            <v>レユニオン（仏）</v>
          </cell>
        </row>
        <row r="244">
          <cell r="A244" t="str">
            <v>ロシア</v>
          </cell>
        </row>
        <row r="245">
          <cell r="A245" t="str">
            <v>ワリス・フテュナ諸島（仏）</v>
          </cell>
        </row>
        <row r="246">
          <cell r="A246" t="str">
            <v>英国</v>
          </cell>
        </row>
        <row r="247">
          <cell r="A247" t="str">
            <v>英領バージン諸島</v>
          </cell>
        </row>
        <row r="248">
          <cell r="A248" t="str">
            <v>公海等（排他的経済水域を含む）</v>
          </cell>
        </row>
        <row r="249">
          <cell r="A249" t="str">
            <v>香港</v>
          </cell>
        </row>
        <row r="250">
          <cell r="A250" t="str">
            <v>西サハラ</v>
          </cell>
        </row>
        <row r="251">
          <cell r="A251" t="str">
            <v>西岸・ガザ（パレスチナ自治区）</v>
          </cell>
        </row>
        <row r="252">
          <cell r="A252" t="str">
            <v>赤道ギニア</v>
          </cell>
        </row>
        <row r="253">
          <cell r="A253" t="str">
            <v>台湾</v>
          </cell>
        </row>
        <row r="254">
          <cell r="A254" t="str">
            <v>大韓民国</v>
          </cell>
        </row>
        <row r="255">
          <cell r="A255" t="str">
            <v>中央アフリカ共和国</v>
          </cell>
        </row>
        <row r="256">
          <cell r="A256" t="str">
            <v>中華人民共和国</v>
          </cell>
        </row>
        <row r="257">
          <cell r="A257" t="str">
            <v>東ティモール</v>
          </cell>
        </row>
        <row r="258">
          <cell r="A258" t="str">
            <v>南アフリカ共和国</v>
          </cell>
        </row>
        <row r="259">
          <cell r="A259" t="str">
            <v>南スーダン共和国</v>
          </cell>
        </row>
        <row r="260">
          <cell r="A260" t="str">
            <v>日本</v>
          </cell>
        </row>
        <row r="261">
          <cell r="A261" t="str">
            <v>仏領ギアナ</v>
          </cell>
        </row>
        <row r="262">
          <cell r="A262" t="str">
            <v>仏領ポリネシア</v>
          </cell>
        </row>
        <row r="263">
          <cell r="A263" t="str">
            <v>仏領ポリネシア</v>
          </cell>
        </row>
        <row r="264">
          <cell r="A264" t="str">
            <v>仏領西インド諸島</v>
          </cell>
        </row>
        <row r="265">
          <cell r="A265" t="str">
            <v>米領サモア</v>
          </cell>
        </row>
        <row r="266">
          <cell r="A266" t="str">
            <v>米領バージン諸島</v>
          </cell>
        </row>
        <row r="267">
          <cell r="A267" t="str">
            <v>北マケドニア</v>
          </cell>
        </row>
        <row r="268">
          <cell r="A268" t="str">
            <v>北マリアナ諸島（米）</v>
          </cell>
        </row>
        <row r="269">
          <cell r="A269" t="str">
            <v>北朝鮮</v>
          </cell>
        </row>
        <row r="270">
          <cell r="A270" t="str">
            <v>蘭領アンティル（キュラソー島及びセント・マーチン島）</v>
          </cell>
        </row>
      </sheetData>
      <sheetData sheetId="5">
        <row r="1">
          <cell r="A1" t="str">
            <v>USD</v>
          </cell>
        </row>
        <row r="2">
          <cell r="A2" t="str">
            <v>GBP</v>
          </cell>
        </row>
        <row r="3">
          <cell r="A3" t="str">
            <v>CAD</v>
          </cell>
        </row>
        <row r="4">
          <cell r="A4" t="str">
            <v>CHF</v>
          </cell>
        </row>
        <row r="5">
          <cell r="A5" t="str">
            <v>DEM</v>
          </cell>
        </row>
        <row r="6">
          <cell r="A6" t="str">
            <v>SEK</v>
          </cell>
        </row>
        <row r="7">
          <cell r="A7" t="str">
            <v>NLG</v>
          </cell>
        </row>
        <row r="8">
          <cell r="A8" t="str">
            <v>BEF</v>
          </cell>
        </row>
        <row r="9">
          <cell r="A9" t="str">
            <v>FRF</v>
          </cell>
        </row>
        <row r="10">
          <cell r="A10" t="str">
            <v>ATS</v>
          </cell>
        </row>
        <row r="11">
          <cell r="A11" t="str">
            <v>DKK</v>
          </cell>
        </row>
        <row r="12">
          <cell r="A12" t="str">
            <v>ITL</v>
          </cell>
        </row>
        <row r="13">
          <cell r="A13" t="str">
            <v>NOK</v>
          </cell>
        </row>
        <row r="14">
          <cell r="A14" t="str">
            <v>PTE</v>
          </cell>
        </row>
        <row r="15">
          <cell r="A15" t="str">
            <v>JPY</v>
          </cell>
        </row>
        <row r="16">
          <cell r="A16" t="str">
            <v>AUD</v>
          </cell>
        </row>
        <row r="17">
          <cell r="A17" t="str">
            <v>CNY</v>
          </cell>
        </row>
        <row r="18">
          <cell r="A18" t="str">
            <v>NZD</v>
          </cell>
        </row>
        <row r="19">
          <cell r="A19" t="str">
            <v>HKD</v>
          </cell>
        </row>
        <row r="20">
          <cell r="A20" t="str">
            <v>SGD</v>
          </cell>
        </row>
        <row r="21">
          <cell r="A21" t="str">
            <v>AFA</v>
          </cell>
        </row>
        <row r="22">
          <cell r="A22" t="str">
            <v>BDT</v>
          </cell>
        </row>
        <row r="23">
          <cell r="A23" t="str">
            <v>MYK</v>
          </cell>
        </row>
        <row r="24">
          <cell r="A24" t="str">
            <v>CAR</v>
          </cell>
        </row>
        <row r="25">
          <cell r="A25" t="str">
            <v>INR</v>
          </cell>
        </row>
        <row r="26">
          <cell r="A26" t="str">
            <v>IDR</v>
          </cell>
        </row>
        <row r="27">
          <cell r="A27" t="str">
            <v>LAK</v>
          </cell>
        </row>
        <row r="28">
          <cell r="A28" t="str">
            <v>MYR</v>
          </cell>
        </row>
        <row r="29">
          <cell r="A29" t="str">
            <v>NPR</v>
          </cell>
        </row>
        <row r="30">
          <cell r="A30" t="str">
            <v>PKR</v>
          </cell>
        </row>
        <row r="31">
          <cell r="A31" t="str">
            <v>PGK</v>
          </cell>
        </row>
        <row r="32">
          <cell r="A32" t="str">
            <v>PHP</v>
          </cell>
        </row>
        <row r="33">
          <cell r="A33" t="str">
            <v>KRW</v>
          </cell>
        </row>
        <row r="34">
          <cell r="A34" t="str">
            <v>LKR</v>
          </cell>
        </row>
        <row r="35">
          <cell r="A35" t="str">
            <v>TWD</v>
          </cell>
        </row>
        <row r="36">
          <cell r="A36" t="str">
            <v>THB</v>
          </cell>
        </row>
        <row r="37">
          <cell r="A37" t="str">
            <v>VND</v>
          </cell>
        </row>
        <row r="38">
          <cell r="A38" t="str">
            <v>CSK</v>
          </cell>
        </row>
        <row r="39">
          <cell r="A39" t="str">
            <v>FIM</v>
          </cell>
        </row>
        <row r="40">
          <cell r="A40" t="str">
            <v>DOM</v>
          </cell>
        </row>
        <row r="41">
          <cell r="A41" t="str">
            <v>GRD</v>
          </cell>
        </row>
        <row r="42">
          <cell r="A42" t="str">
            <v>IEP</v>
          </cell>
        </row>
        <row r="43">
          <cell r="A43" t="str">
            <v>LUF</v>
          </cell>
        </row>
        <row r="44">
          <cell r="A44" t="str">
            <v>PLZ</v>
          </cell>
        </row>
        <row r="45">
          <cell r="A45" t="str">
            <v>RUB</v>
          </cell>
        </row>
        <row r="46">
          <cell r="A46" t="str">
            <v>ESP</v>
          </cell>
        </row>
        <row r="47">
          <cell r="A47" t="str">
            <v>YUN</v>
          </cell>
        </row>
        <row r="48">
          <cell r="A48" t="str">
            <v>BHD</v>
          </cell>
        </row>
        <row r="49">
          <cell r="A49" t="str">
            <v>IRR</v>
          </cell>
        </row>
        <row r="50">
          <cell r="A50" t="str">
            <v>IQD</v>
          </cell>
        </row>
        <row r="51">
          <cell r="A51" t="str">
            <v>KWD</v>
          </cell>
        </row>
        <row r="52">
          <cell r="A52" t="str">
            <v>OMR</v>
          </cell>
        </row>
        <row r="53">
          <cell r="A53" t="str">
            <v>QAR</v>
          </cell>
        </row>
        <row r="54">
          <cell r="A54" t="str">
            <v>SAR</v>
          </cell>
        </row>
        <row r="55">
          <cell r="A55" t="str">
            <v>SYP</v>
          </cell>
        </row>
        <row r="56">
          <cell r="A56" t="str">
            <v>TRL</v>
          </cell>
        </row>
        <row r="57">
          <cell r="A57" t="str">
            <v>AED</v>
          </cell>
        </row>
        <row r="58">
          <cell r="A58" t="str">
            <v>YER</v>
          </cell>
        </row>
        <row r="59">
          <cell r="A59" t="str">
            <v>PYG</v>
          </cell>
        </row>
        <row r="60">
          <cell r="A60" t="str">
            <v>CRC</v>
          </cell>
        </row>
        <row r="61">
          <cell r="A61" t="str">
            <v>CUP</v>
          </cell>
        </row>
        <row r="62">
          <cell r="A62" t="str">
            <v>GTQ</v>
          </cell>
        </row>
        <row r="63">
          <cell r="A63" t="str">
            <v>HNL</v>
          </cell>
        </row>
        <row r="64">
          <cell r="A64" t="str">
            <v>JMD</v>
          </cell>
        </row>
        <row r="65">
          <cell r="A65" t="str">
            <v>MXP</v>
          </cell>
        </row>
        <row r="66">
          <cell r="A66" t="str">
            <v>ARA</v>
          </cell>
        </row>
        <row r="67">
          <cell r="A67" t="str">
            <v>BOB</v>
          </cell>
        </row>
        <row r="68">
          <cell r="A68" t="str">
            <v>BRL</v>
          </cell>
        </row>
        <row r="69">
          <cell r="A69" t="str">
            <v>CLP</v>
          </cell>
        </row>
        <row r="70">
          <cell r="A70" t="str">
            <v>COP</v>
          </cell>
        </row>
        <row r="71">
          <cell r="A71" t="str">
            <v>PEI</v>
          </cell>
        </row>
        <row r="72">
          <cell r="A72" t="str">
            <v>UYP</v>
          </cell>
        </row>
        <row r="73">
          <cell r="A73" t="str">
            <v>VEB</v>
          </cell>
        </row>
        <row r="74">
          <cell r="A74" t="str">
            <v>DZD</v>
          </cell>
        </row>
        <row r="75">
          <cell r="A75" t="str">
            <v>EGP</v>
          </cell>
        </row>
        <row r="76">
          <cell r="A76" t="str">
            <v>XAF</v>
          </cell>
        </row>
        <row r="77">
          <cell r="A77" t="str">
            <v>GHC</v>
          </cell>
        </row>
        <row r="78">
          <cell r="A78" t="str">
            <v>KES</v>
          </cell>
        </row>
        <row r="79">
          <cell r="A79" t="str">
            <v>LYD</v>
          </cell>
        </row>
        <row r="80">
          <cell r="A80" t="str">
            <v>MAD</v>
          </cell>
        </row>
        <row r="81">
          <cell r="A81" t="str">
            <v>NGN</v>
          </cell>
        </row>
        <row r="82">
          <cell r="A82" t="str">
            <v>ZAR</v>
          </cell>
        </row>
        <row r="83">
          <cell r="A83" t="str">
            <v>TND</v>
          </cell>
        </row>
        <row r="84">
          <cell r="A84" t="str">
            <v>ZWD</v>
          </cell>
        </row>
        <row r="85">
          <cell r="A85" t="str">
            <v>ECU</v>
          </cell>
        </row>
        <row r="86">
          <cell r="A86" t="str">
            <v>MXN</v>
          </cell>
        </row>
        <row r="87">
          <cell r="A87" t="str">
            <v>EUR</v>
          </cell>
        </row>
        <row r="88">
          <cell r="A88" t="str">
            <v>CZK</v>
          </cell>
        </row>
        <row r="89">
          <cell r="A89" t="str">
            <v>HUF</v>
          </cell>
        </row>
        <row r="90">
          <cell r="A90" t="str">
            <v>PLN</v>
          </cell>
        </row>
        <row r="91">
          <cell r="A91" t="str">
            <v>SKK</v>
          </cell>
        </row>
        <row r="92">
          <cell r="A92" t="str">
            <v>YTL</v>
          </cell>
        </row>
        <row r="93">
          <cell r="A93" t="str">
            <v>TRY</v>
          </cell>
        </row>
        <row r="94">
          <cell r="A94" t="str">
            <v>その他</v>
          </cell>
        </row>
      </sheetData>
      <sheetData sheetId="6">
        <row r="2">
          <cell r="C2" t="str">
            <v>－－－</v>
          </cell>
        </row>
        <row r="3">
          <cell r="C3" t="str">
            <v>再投資先企業等の株式、出資持分</v>
          </cell>
        </row>
        <row r="4">
          <cell r="C4" t="str">
            <v>不動産、船舶等の固定資産</v>
          </cell>
        </row>
        <row r="5">
          <cell r="C5" t="str">
            <v>採掘権などの権益</v>
          </cell>
        </row>
        <row r="6">
          <cell r="C6" t="str">
            <v>その他</v>
          </cell>
        </row>
      </sheetData>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海投申込書"/>
      <sheetName val="別添 1"/>
      <sheetName val="別添２"/>
      <sheetName val="別添 3"/>
      <sheetName val="国名称"/>
      <sheetName val="通貨略称"/>
      <sheetName val="資産の所有者"/>
      <sheetName val="23年3月改正NEXI使用欄"/>
      <sheetName val="コントロール"/>
      <sheetName val="貼付用（申込書）"/>
    </sheetNames>
    <sheetDataSet>
      <sheetData sheetId="0"/>
      <sheetData sheetId="1"/>
      <sheetData sheetId="2"/>
      <sheetData sheetId="3"/>
      <sheetData sheetId="4">
        <row r="2">
          <cell r="A2" t="str">
            <v>アイスランド</v>
          </cell>
        </row>
        <row r="3">
          <cell r="A3" t="str">
            <v>アイルランド</v>
          </cell>
        </row>
        <row r="4">
          <cell r="A4" t="str">
            <v>アゼルバイジャン</v>
          </cell>
        </row>
        <row r="5">
          <cell r="A5" t="str">
            <v>アゾレス諸島（葡）</v>
          </cell>
        </row>
        <row r="6">
          <cell r="A6" t="str">
            <v>アフガニスタン</v>
          </cell>
        </row>
        <row r="7">
          <cell r="A7" t="str">
            <v>アメリカ合衆国</v>
          </cell>
        </row>
        <row r="8">
          <cell r="A8" t="str">
            <v>アラブ首長国連邦</v>
          </cell>
        </row>
        <row r="9">
          <cell r="A9" t="str">
            <v>アルジェリア</v>
          </cell>
        </row>
        <row r="10">
          <cell r="A10" t="str">
            <v>アルゼンチン</v>
          </cell>
        </row>
        <row r="11">
          <cell r="A11" t="str">
            <v>アルバ（蘭）</v>
          </cell>
        </row>
        <row r="12">
          <cell r="A12" t="str">
            <v>アルバニア</v>
          </cell>
        </row>
        <row r="13">
          <cell r="A13" t="str">
            <v>アルメニア</v>
          </cell>
        </row>
        <row r="14">
          <cell r="A14" t="str">
            <v>アンギラ（英）</v>
          </cell>
        </row>
        <row r="15">
          <cell r="A15" t="str">
            <v>アンゴラ</v>
          </cell>
        </row>
        <row r="16">
          <cell r="A16" t="str">
            <v>アンティグア・バーブーダ</v>
          </cell>
        </row>
        <row r="17">
          <cell r="A17" t="str">
            <v>アンドラ</v>
          </cell>
        </row>
        <row r="18">
          <cell r="A18" t="str">
            <v>イエメン</v>
          </cell>
        </row>
        <row r="19">
          <cell r="A19" t="str">
            <v>イスラエル</v>
          </cell>
        </row>
        <row r="20">
          <cell r="A20" t="str">
            <v>イタリア</v>
          </cell>
        </row>
        <row r="21">
          <cell r="A21" t="str">
            <v>イラク</v>
          </cell>
        </row>
        <row r="22">
          <cell r="A22" t="str">
            <v>イラン</v>
          </cell>
        </row>
        <row r="23">
          <cell r="A23" t="str">
            <v>インド</v>
          </cell>
        </row>
        <row r="24">
          <cell r="A24" t="str">
            <v>インドネシア</v>
          </cell>
        </row>
        <row r="25">
          <cell r="A25" t="str">
            <v>ヴァヌアツ（船舶）</v>
          </cell>
        </row>
        <row r="26">
          <cell r="A26" t="str">
            <v>ウェーク島（米）</v>
          </cell>
        </row>
        <row r="27">
          <cell r="A27" t="str">
            <v>ウガンダ</v>
          </cell>
        </row>
        <row r="28">
          <cell r="A28" t="str">
            <v>ウクライナ</v>
          </cell>
        </row>
        <row r="29">
          <cell r="A29" t="str">
            <v>ウズベキスタン</v>
          </cell>
        </row>
        <row r="30">
          <cell r="A30" t="str">
            <v>ウルグアイ</v>
          </cell>
        </row>
        <row r="31">
          <cell r="A31" t="str">
            <v>エクアドル</v>
          </cell>
        </row>
        <row r="32">
          <cell r="A32" t="str">
            <v>エジプト</v>
          </cell>
        </row>
        <row r="33">
          <cell r="A33" t="str">
            <v>エストニア</v>
          </cell>
        </row>
        <row r="34">
          <cell r="A34" t="str">
            <v>エスワティニ</v>
          </cell>
        </row>
        <row r="35">
          <cell r="A35" t="str">
            <v>エチオピア</v>
          </cell>
        </row>
        <row r="36">
          <cell r="A36" t="str">
            <v>エリトリア</v>
          </cell>
        </row>
        <row r="37">
          <cell r="A37" t="str">
            <v>エルサルバドル</v>
          </cell>
        </row>
        <row r="38">
          <cell r="A38" t="str">
            <v>オーストラリア</v>
          </cell>
        </row>
        <row r="39">
          <cell r="A39" t="str">
            <v>オーストリア</v>
          </cell>
        </row>
        <row r="40">
          <cell r="A40" t="str">
            <v>オマーン</v>
          </cell>
        </row>
        <row r="41">
          <cell r="A41" t="str">
            <v>オランダ</v>
          </cell>
        </row>
        <row r="42">
          <cell r="A42" t="str">
            <v>ガーナ</v>
          </cell>
        </row>
        <row r="43">
          <cell r="A43" t="str">
            <v>カーボベルデ</v>
          </cell>
        </row>
        <row r="44">
          <cell r="A44" t="str">
            <v>ガイアナ</v>
          </cell>
        </row>
        <row r="45">
          <cell r="A45" t="str">
            <v>ガザ・エリコ</v>
          </cell>
        </row>
        <row r="46">
          <cell r="A46" t="str">
            <v>カザフスタン</v>
          </cell>
        </row>
        <row r="47">
          <cell r="A47" t="str">
            <v>カタール</v>
          </cell>
        </row>
        <row r="48">
          <cell r="A48" t="str">
            <v>カナダ</v>
          </cell>
        </row>
        <row r="49">
          <cell r="A49" t="str">
            <v>カナリア諸島（西）</v>
          </cell>
        </row>
        <row r="50">
          <cell r="A50" t="str">
            <v>ガボン</v>
          </cell>
        </row>
        <row r="51">
          <cell r="A51" t="str">
            <v>カメルーン</v>
          </cell>
        </row>
        <row r="52">
          <cell r="A52" t="str">
            <v>ガンビア</v>
          </cell>
        </row>
        <row r="53">
          <cell r="A53" t="str">
            <v>カンボジア</v>
          </cell>
        </row>
        <row r="54">
          <cell r="A54" t="str">
            <v>ギニア</v>
          </cell>
        </row>
        <row r="55">
          <cell r="A55" t="str">
            <v>ギニアビサウ</v>
          </cell>
        </row>
        <row r="56">
          <cell r="A56" t="str">
            <v>キプロス</v>
          </cell>
        </row>
        <row r="57">
          <cell r="A57" t="str">
            <v>キプロス（船舶）</v>
          </cell>
        </row>
        <row r="58">
          <cell r="A58" t="str">
            <v>キューバ</v>
          </cell>
        </row>
        <row r="59">
          <cell r="A59" t="str">
            <v>キュラソー（蘭）</v>
          </cell>
        </row>
        <row r="60">
          <cell r="A60" t="str">
            <v>ギリシャ</v>
          </cell>
        </row>
        <row r="61">
          <cell r="A61" t="str">
            <v>キリバス</v>
          </cell>
        </row>
        <row r="62">
          <cell r="A62" t="str">
            <v>キルギス</v>
          </cell>
        </row>
        <row r="63">
          <cell r="A63" t="str">
            <v>グアテマラ</v>
          </cell>
        </row>
        <row r="64">
          <cell r="A64" t="str">
            <v>グァム（米）</v>
          </cell>
        </row>
        <row r="65">
          <cell r="A65" t="str">
            <v>クウェート</v>
          </cell>
        </row>
        <row r="66">
          <cell r="A66" t="str">
            <v>クック諸島</v>
          </cell>
        </row>
        <row r="67">
          <cell r="A67" t="str">
            <v>グリーンランド（デンマーク）</v>
          </cell>
        </row>
        <row r="68">
          <cell r="A68" t="str">
            <v>クリスマス島（豪）</v>
          </cell>
        </row>
        <row r="69">
          <cell r="A69" t="str">
            <v>グレナダ</v>
          </cell>
        </row>
        <row r="70">
          <cell r="A70" t="str">
            <v>クロアチア</v>
          </cell>
        </row>
        <row r="71">
          <cell r="A71" t="str">
            <v>ケイマン諸島（英）</v>
          </cell>
        </row>
        <row r="72">
          <cell r="A72" t="str">
            <v>ケイマン諸島（船舶）</v>
          </cell>
        </row>
        <row r="73">
          <cell r="A73" t="str">
            <v>ケニア</v>
          </cell>
        </row>
        <row r="74">
          <cell r="A74" t="str">
            <v>ケルマディック諸島（ニュージーランド）</v>
          </cell>
        </row>
        <row r="75">
          <cell r="A75" t="str">
            <v>コートジボワール</v>
          </cell>
        </row>
        <row r="76">
          <cell r="A76" t="str">
            <v>ココス諸島（豪）</v>
          </cell>
        </row>
        <row r="77">
          <cell r="A77" t="str">
            <v>コスタリカ</v>
          </cell>
        </row>
        <row r="78">
          <cell r="A78" t="str">
            <v>コソボ</v>
          </cell>
        </row>
        <row r="79">
          <cell r="A79" t="str">
            <v>コモロ</v>
          </cell>
        </row>
        <row r="80">
          <cell r="A80" t="str">
            <v>コロンビア</v>
          </cell>
        </row>
        <row r="81">
          <cell r="A81" t="str">
            <v>コンゴ共和国</v>
          </cell>
        </row>
        <row r="82">
          <cell r="A82" t="str">
            <v>コンゴ民主共和国</v>
          </cell>
        </row>
        <row r="83">
          <cell r="A83" t="str">
            <v>サウジアラビア</v>
          </cell>
        </row>
        <row r="84">
          <cell r="A84" t="str">
            <v>サウジアラビア・クウェート中立地帯</v>
          </cell>
        </row>
        <row r="85">
          <cell r="A85" t="str">
            <v>サバ（蘭）</v>
          </cell>
        </row>
        <row r="86">
          <cell r="A86" t="str">
            <v>サモア独立国</v>
          </cell>
        </row>
        <row r="87">
          <cell r="A87" t="str">
            <v>サントメ・プリンシペ</v>
          </cell>
        </row>
        <row r="88">
          <cell r="A88" t="str">
            <v>ザンビア</v>
          </cell>
        </row>
        <row r="89">
          <cell r="A89" t="str">
            <v>サンピエール島・ミクロン島（仏）</v>
          </cell>
        </row>
        <row r="90">
          <cell r="A90" t="str">
            <v>サンマリノ</v>
          </cell>
        </row>
        <row r="91">
          <cell r="A91" t="str">
            <v>シエラレオネ</v>
          </cell>
        </row>
        <row r="92">
          <cell r="A92" t="str">
            <v>ジブチ</v>
          </cell>
        </row>
        <row r="93">
          <cell r="A93" t="str">
            <v>ジブラルタル</v>
          </cell>
        </row>
        <row r="94">
          <cell r="A94" t="str">
            <v>ジャマイカ</v>
          </cell>
        </row>
        <row r="95">
          <cell r="A95" t="str">
            <v>ジョージア</v>
          </cell>
        </row>
        <row r="96">
          <cell r="A96" t="str">
            <v>ジョンストン島（米）</v>
          </cell>
        </row>
        <row r="97">
          <cell r="A97" t="str">
            <v>シリア</v>
          </cell>
        </row>
        <row r="98">
          <cell r="A98" t="str">
            <v>シンガポール</v>
          </cell>
        </row>
        <row r="99">
          <cell r="A99" t="str">
            <v>ジンバブエ</v>
          </cell>
        </row>
        <row r="100">
          <cell r="A100" t="str">
            <v>スイス</v>
          </cell>
        </row>
        <row r="101">
          <cell r="A101" t="str">
            <v>スウェーデン</v>
          </cell>
        </row>
        <row r="102">
          <cell r="A102" t="str">
            <v>スーダン</v>
          </cell>
        </row>
        <row r="103">
          <cell r="A103" t="str">
            <v>スペイン</v>
          </cell>
        </row>
        <row r="104">
          <cell r="A104" t="str">
            <v>スリナム</v>
          </cell>
        </row>
        <row r="105">
          <cell r="A105" t="str">
            <v>スリランカ</v>
          </cell>
        </row>
        <row r="106">
          <cell r="A106" t="str">
            <v>スロバキア</v>
          </cell>
        </row>
        <row r="107">
          <cell r="A107" t="str">
            <v>スロベニア</v>
          </cell>
        </row>
        <row r="108">
          <cell r="A108" t="str">
            <v>セウタ及びメリリャ（西）</v>
          </cell>
        </row>
        <row r="109">
          <cell r="A109" t="str">
            <v>セーシェル</v>
          </cell>
        </row>
        <row r="110">
          <cell r="A110" t="str">
            <v>セネガル</v>
          </cell>
        </row>
        <row r="111">
          <cell r="A111" t="str">
            <v>セルビア</v>
          </cell>
        </row>
        <row r="112">
          <cell r="A112" t="str">
            <v>セント・マーチン</v>
          </cell>
        </row>
        <row r="113">
          <cell r="A113" t="str">
            <v>セント・マーチン（蘭）</v>
          </cell>
        </row>
        <row r="114">
          <cell r="A114" t="str">
            <v>セント・ユースタチウス（蘭）</v>
          </cell>
        </row>
        <row r="115">
          <cell r="A115" t="str">
            <v>セントクリストファー・ネービス</v>
          </cell>
        </row>
        <row r="116">
          <cell r="A116" t="str">
            <v>セントビンセント・グレナディーン諸島</v>
          </cell>
        </row>
        <row r="117">
          <cell r="A117" t="str">
            <v>セントヘレナ島（英）</v>
          </cell>
        </row>
        <row r="118">
          <cell r="A118" t="str">
            <v>セントルシア</v>
          </cell>
        </row>
        <row r="119">
          <cell r="A119" t="str">
            <v>ソサエティ諸島（仏）</v>
          </cell>
        </row>
        <row r="120">
          <cell r="A120" t="str">
            <v>ソマリア</v>
          </cell>
        </row>
        <row r="121">
          <cell r="A121" t="str">
            <v>ソロモン諸島</v>
          </cell>
        </row>
        <row r="122">
          <cell r="A122" t="str">
            <v>タークス・カイコス諸島（英）</v>
          </cell>
        </row>
        <row r="123">
          <cell r="A123" t="str">
            <v>タイ</v>
          </cell>
        </row>
        <row r="124">
          <cell r="A124" t="str">
            <v>タジキスタン</v>
          </cell>
        </row>
        <row r="125">
          <cell r="A125" t="str">
            <v>タヒチ（仏）</v>
          </cell>
        </row>
        <row r="126">
          <cell r="A126" t="str">
            <v>タンザニア</v>
          </cell>
        </row>
        <row r="127">
          <cell r="A127" t="str">
            <v>チェコ</v>
          </cell>
        </row>
        <row r="128">
          <cell r="A128" t="str">
            <v>チャド</v>
          </cell>
        </row>
        <row r="129">
          <cell r="A129" t="str">
            <v>チャネル諸島（ガーンジー管区）（英）</v>
          </cell>
        </row>
        <row r="130">
          <cell r="A130" t="str">
            <v>チャネル諸島（ジャージー島）（英）</v>
          </cell>
        </row>
        <row r="131">
          <cell r="A131" t="str">
            <v>チュニジア</v>
          </cell>
        </row>
        <row r="132">
          <cell r="A132" t="str">
            <v>チリ</v>
          </cell>
        </row>
        <row r="133">
          <cell r="A133" t="str">
            <v>ツアモツ諸島（仏）</v>
          </cell>
        </row>
        <row r="134">
          <cell r="A134" t="str">
            <v>ツバル</v>
          </cell>
        </row>
        <row r="135">
          <cell r="A135" t="str">
            <v>デンマーク</v>
          </cell>
        </row>
        <row r="136">
          <cell r="A136" t="str">
            <v>ドイツ</v>
          </cell>
        </row>
        <row r="137">
          <cell r="A137" t="str">
            <v>ドイツ民主共和国（旧）東ドイツ</v>
          </cell>
        </row>
        <row r="138">
          <cell r="A138" t="str">
            <v>トーゴ</v>
          </cell>
        </row>
        <row r="139">
          <cell r="A139" t="str">
            <v>トケラウ諸島（ニュージーランド）</v>
          </cell>
        </row>
        <row r="140">
          <cell r="A140" t="str">
            <v>ドミニカ</v>
          </cell>
        </row>
        <row r="141">
          <cell r="A141" t="str">
            <v>ドミニカ共和国</v>
          </cell>
        </row>
        <row r="142">
          <cell r="A142" t="str">
            <v>トリニダード・トバコ</v>
          </cell>
        </row>
        <row r="143">
          <cell r="A143" t="str">
            <v>トルクメニスタン</v>
          </cell>
        </row>
        <row r="144">
          <cell r="A144" t="str">
            <v>トルコ</v>
          </cell>
        </row>
        <row r="145">
          <cell r="A145" t="str">
            <v>トンガ</v>
          </cell>
        </row>
        <row r="146">
          <cell r="A146" t="str">
            <v>ナイジェリア</v>
          </cell>
        </row>
        <row r="147">
          <cell r="A147" t="str">
            <v>ナウル</v>
          </cell>
        </row>
        <row r="148">
          <cell r="A148" t="str">
            <v>ナミビア</v>
          </cell>
        </row>
        <row r="149">
          <cell r="A149" t="str">
            <v>ニウェ島（ニュージーランド）</v>
          </cell>
        </row>
        <row r="150">
          <cell r="A150" t="str">
            <v>ニカラグア</v>
          </cell>
        </row>
        <row r="151">
          <cell r="A151" t="str">
            <v>ニジェール</v>
          </cell>
        </row>
        <row r="152">
          <cell r="A152" t="str">
            <v>ニューカレドニア（仏）</v>
          </cell>
        </row>
        <row r="153">
          <cell r="A153" t="str">
            <v>ニュージーランド</v>
          </cell>
        </row>
        <row r="154">
          <cell r="A154" t="str">
            <v>ネパール</v>
          </cell>
        </row>
        <row r="155">
          <cell r="A155" t="str">
            <v>ノーフォーク島（豪）</v>
          </cell>
        </row>
        <row r="156">
          <cell r="A156" t="str">
            <v>ノルウェー</v>
          </cell>
        </row>
        <row r="157">
          <cell r="A157" t="str">
            <v>バーミューダ諸島（船舶）</v>
          </cell>
        </row>
        <row r="158">
          <cell r="A158" t="str">
            <v>バーレーン</v>
          </cell>
        </row>
        <row r="159">
          <cell r="A159" t="str">
            <v>ハイチ</v>
          </cell>
        </row>
        <row r="160">
          <cell r="A160" t="str">
            <v>パキスタン</v>
          </cell>
        </row>
        <row r="161">
          <cell r="A161" t="str">
            <v>バチカン</v>
          </cell>
        </row>
        <row r="162">
          <cell r="A162" t="str">
            <v>パナマ</v>
          </cell>
        </row>
        <row r="163">
          <cell r="A163" t="str">
            <v>パナマ（船舶）</v>
          </cell>
        </row>
        <row r="164">
          <cell r="A164" t="str">
            <v>パナマ運河地帯</v>
          </cell>
        </row>
        <row r="165">
          <cell r="A165" t="str">
            <v>バヌアツ</v>
          </cell>
        </row>
        <row r="166">
          <cell r="A166" t="str">
            <v>バハマ</v>
          </cell>
        </row>
        <row r="167">
          <cell r="A167" t="str">
            <v>バハマ（船舶）</v>
          </cell>
        </row>
        <row r="168">
          <cell r="A168" t="str">
            <v>パプアニューギニア</v>
          </cell>
        </row>
        <row r="169">
          <cell r="A169" t="str">
            <v>バミューダ島（英）</v>
          </cell>
        </row>
        <row r="170">
          <cell r="A170" t="str">
            <v>パラオ</v>
          </cell>
        </row>
        <row r="171">
          <cell r="A171" t="str">
            <v>パラグアイ</v>
          </cell>
        </row>
        <row r="172">
          <cell r="A172" t="str">
            <v>バルバドス</v>
          </cell>
        </row>
        <row r="173">
          <cell r="A173" t="str">
            <v>バルバドス（船舶）</v>
          </cell>
        </row>
        <row r="174">
          <cell r="A174" t="str">
            <v>ハンガリー</v>
          </cell>
        </row>
        <row r="175">
          <cell r="A175" t="str">
            <v>バングラデシュ</v>
          </cell>
        </row>
        <row r="176">
          <cell r="A176" t="str">
            <v>ピトケアン諸島（英）</v>
          </cell>
        </row>
        <row r="177">
          <cell r="A177" t="str">
            <v>フィジー</v>
          </cell>
        </row>
        <row r="178">
          <cell r="A178" t="str">
            <v>フィリピン</v>
          </cell>
        </row>
        <row r="179">
          <cell r="A179" t="str">
            <v>フィンランド</v>
          </cell>
        </row>
        <row r="180">
          <cell r="A180" t="str">
            <v>ブータン</v>
          </cell>
        </row>
        <row r="181">
          <cell r="A181" t="str">
            <v>プエルトリコ（米）</v>
          </cell>
        </row>
        <row r="182">
          <cell r="A182" t="str">
            <v>フォークランド（マルビナス）諸島</v>
          </cell>
        </row>
        <row r="183">
          <cell r="A183" t="str">
            <v>ブラジル</v>
          </cell>
        </row>
        <row r="184">
          <cell r="A184" t="str">
            <v>フランス</v>
          </cell>
        </row>
        <row r="185">
          <cell r="A185" t="str">
            <v>ブルガリア</v>
          </cell>
        </row>
        <row r="186">
          <cell r="A186" t="str">
            <v>ブルキナファソ</v>
          </cell>
        </row>
        <row r="187">
          <cell r="A187" t="str">
            <v>ブルネイ</v>
          </cell>
        </row>
        <row r="188">
          <cell r="A188" t="str">
            <v>ブルンジ</v>
          </cell>
        </row>
        <row r="189">
          <cell r="A189" t="str">
            <v>ベトナム</v>
          </cell>
        </row>
        <row r="190">
          <cell r="A190" t="str">
            <v>ベナン</v>
          </cell>
        </row>
        <row r="191">
          <cell r="A191" t="str">
            <v>ベネズエラ</v>
          </cell>
        </row>
        <row r="192">
          <cell r="A192" t="str">
            <v>ベラルーシ</v>
          </cell>
        </row>
        <row r="193">
          <cell r="A193" t="str">
            <v>ベリーズ</v>
          </cell>
        </row>
        <row r="194">
          <cell r="A194" t="str">
            <v>ペルー</v>
          </cell>
        </row>
        <row r="195">
          <cell r="A195" t="str">
            <v>ベルギー</v>
          </cell>
        </row>
        <row r="196">
          <cell r="A196" t="str">
            <v>ポーランド</v>
          </cell>
        </row>
        <row r="197">
          <cell r="A197" t="str">
            <v>ボスニア・ヘルツェゴビナ</v>
          </cell>
        </row>
        <row r="198">
          <cell r="A198" t="str">
            <v>ボツワナ</v>
          </cell>
        </row>
        <row r="199">
          <cell r="A199" t="str">
            <v>ボナイル（蘭）</v>
          </cell>
        </row>
        <row r="200">
          <cell r="A200" t="str">
            <v>ボリビア</v>
          </cell>
        </row>
        <row r="201">
          <cell r="A201" t="str">
            <v>ポルトガル</v>
          </cell>
        </row>
        <row r="202">
          <cell r="A202" t="str">
            <v>ホンジュラス</v>
          </cell>
        </row>
        <row r="203">
          <cell r="A203" t="str">
            <v>マーシャル諸島</v>
          </cell>
        </row>
        <row r="204">
          <cell r="A204" t="str">
            <v>マーシャル諸島共和国（船舶）</v>
          </cell>
        </row>
        <row r="205">
          <cell r="A205" t="str">
            <v>マカオ</v>
          </cell>
        </row>
        <row r="206">
          <cell r="A206" t="str">
            <v>マダガスカル</v>
          </cell>
        </row>
        <row r="207">
          <cell r="A207" t="str">
            <v>マディラ諸島（葡）</v>
          </cell>
        </row>
        <row r="208">
          <cell r="A208" t="str">
            <v>マディラ諸島（葡）（船舶）</v>
          </cell>
        </row>
        <row r="209">
          <cell r="A209" t="str">
            <v>マラウイ</v>
          </cell>
        </row>
        <row r="210">
          <cell r="A210" t="str">
            <v>マリ</v>
          </cell>
        </row>
        <row r="211">
          <cell r="A211" t="str">
            <v>マリアナ・マーシャル・カロライン諸島</v>
          </cell>
        </row>
        <row r="212">
          <cell r="A212" t="str">
            <v>マルケサス諸島（仏）</v>
          </cell>
        </row>
        <row r="213">
          <cell r="A213" t="str">
            <v>マルタ</v>
          </cell>
        </row>
        <row r="214">
          <cell r="A214" t="str">
            <v>マルタ共和国（船舶）</v>
          </cell>
        </row>
        <row r="215">
          <cell r="A215" t="str">
            <v>マレーシア</v>
          </cell>
        </row>
        <row r="216">
          <cell r="A216" t="str">
            <v>ミクロネシア</v>
          </cell>
        </row>
        <row r="217">
          <cell r="A217" t="str">
            <v>ミッドウェー諸島（米）</v>
          </cell>
        </row>
        <row r="218">
          <cell r="A218" t="str">
            <v>ミャンマー</v>
          </cell>
        </row>
        <row r="219">
          <cell r="A219" t="str">
            <v>メキシコ</v>
          </cell>
        </row>
        <row r="220">
          <cell r="A220" t="str">
            <v>モーリシャス</v>
          </cell>
        </row>
        <row r="221">
          <cell r="A221" t="str">
            <v>モーリタニア</v>
          </cell>
        </row>
        <row r="222">
          <cell r="A222" t="str">
            <v>モザンビーク</v>
          </cell>
        </row>
        <row r="223">
          <cell r="A223" t="str">
            <v>モナコ</v>
          </cell>
        </row>
        <row r="224">
          <cell r="A224" t="str">
            <v>モルディブ</v>
          </cell>
        </row>
        <row r="225">
          <cell r="A225" t="str">
            <v>モルドバ</v>
          </cell>
        </row>
        <row r="226">
          <cell r="A226" t="str">
            <v>モロッコ</v>
          </cell>
        </row>
        <row r="227">
          <cell r="A227" t="str">
            <v>モンゴル</v>
          </cell>
        </row>
        <row r="228">
          <cell r="A228" t="str">
            <v>モンセラット（英）</v>
          </cell>
        </row>
        <row r="229">
          <cell r="A229" t="str">
            <v>モンテネグロ</v>
          </cell>
        </row>
        <row r="230">
          <cell r="A230" t="str">
            <v>ヨルダン</v>
          </cell>
        </row>
        <row r="231">
          <cell r="A231" t="str">
            <v>ラオス</v>
          </cell>
        </row>
        <row r="232">
          <cell r="A232" t="str">
            <v>ラトビア</v>
          </cell>
        </row>
        <row r="233">
          <cell r="A233" t="str">
            <v>リトアニア</v>
          </cell>
        </row>
        <row r="234">
          <cell r="A234" t="str">
            <v>リビア</v>
          </cell>
        </row>
        <row r="235">
          <cell r="A235" t="str">
            <v>リヒテンシュタイン</v>
          </cell>
        </row>
        <row r="236">
          <cell r="A236" t="str">
            <v>リベリア</v>
          </cell>
        </row>
        <row r="237">
          <cell r="A237" t="str">
            <v>リベリア共和国（船舶）</v>
          </cell>
        </row>
        <row r="238">
          <cell r="A238" t="str">
            <v>ルーマニア</v>
          </cell>
        </row>
        <row r="239">
          <cell r="A239" t="str">
            <v>ルクセンブルク</v>
          </cell>
        </row>
        <row r="240">
          <cell r="A240" t="str">
            <v>ルワンダ</v>
          </cell>
        </row>
        <row r="241">
          <cell r="A241" t="str">
            <v>レソト</v>
          </cell>
        </row>
        <row r="242">
          <cell r="A242" t="str">
            <v>レバノン</v>
          </cell>
        </row>
        <row r="243">
          <cell r="A243" t="str">
            <v>レユニオン（仏）</v>
          </cell>
        </row>
        <row r="244">
          <cell r="A244" t="str">
            <v>ロシア</v>
          </cell>
        </row>
        <row r="245">
          <cell r="A245" t="str">
            <v>ワリス・フテュナ諸島（仏）</v>
          </cell>
        </row>
        <row r="246">
          <cell r="A246" t="str">
            <v>英国</v>
          </cell>
        </row>
        <row r="247">
          <cell r="A247" t="str">
            <v>英領バージン諸島</v>
          </cell>
        </row>
        <row r="248">
          <cell r="A248" t="str">
            <v>公海等（排他的経済水域を含む）</v>
          </cell>
        </row>
        <row r="249">
          <cell r="A249" t="str">
            <v>香港</v>
          </cell>
        </row>
        <row r="250">
          <cell r="A250" t="str">
            <v>西サハラ</v>
          </cell>
        </row>
        <row r="251">
          <cell r="A251" t="str">
            <v>西岸・ガザ（パレスチナ自治区）</v>
          </cell>
        </row>
        <row r="252">
          <cell r="A252" t="str">
            <v>赤道ギニア</v>
          </cell>
        </row>
        <row r="253">
          <cell r="A253" t="str">
            <v>台湾</v>
          </cell>
        </row>
        <row r="254">
          <cell r="A254" t="str">
            <v>大韓民国</v>
          </cell>
        </row>
        <row r="255">
          <cell r="A255" t="str">
            <v>中央アフリカ共和国</v>
          </cell>
        </row>
        <row r="256">
          <cell r="A256" t="str">
            <v>中華人民共和国</v>
          </cell>
        </row>
        <row r="257">
          <cell r="A257" t="str">
            <v>東ティモール</v>
          </cell>
        </row>
        <row r="258">
          <cell r="A258" t="str">
            <v>南アフリカ共和国</v>
          </cell>
        </row>
        <row r="259">
          <cell r="A259" t="str">
            <v>南スーダン共和国</v>
          </cell>
        </row>
        <row r="260">
          <cell r="A260" t="str">
            <v>日本</v>
          </cell>
        </row>
        <row r="261">
          <cell r="A261" t="str">
            <v>仏領ギアナ</v>
          </cell>
        </row>
        <row r="262">
          <cell r="A262" t="str">
            <v>仏領ポリネシア</v>
          </cell>
        </row>
        <row r="263">
          <cell r="A263" t="str">
            <v>仏領ポリネシア</v>
          </cell>
        </row>
        <row r="264">
          <cell r="A264" t="str">
            <v>仏領西インド諸島</v>
          </cell>
        </row>
        <row r="265">
          <cell r="A265" t="str">
            <v>米領サモア</v>
          </cell>
        </row>
        <row r="266">
          <cell r="A266" t="str">
            <v>米領バージン諸島</v>
          </cell>
        </row>
        <row r="267">
          <cell r="A267" t="str">
            <v>北マケドニア</v>
          </cell>
        </row>
        <row r="268">
          <cell r="A268" t="str">
            <v>北マリアナ諸島（米）</v>
          </cell>
        </row>
        <row r="269">
          <cell r="A269" t="str">
            <v>北朝鮮</v>
          </cell>
        </row>
        <row r="270">
          <cell r="A270" t="str">
            <v>蘭領アンティル（キュラソー島及びセント・マーチン島）</v>
          </cell>
        </row>
      </sheetData>
      <sheetData sheetId="5"/>
      <sheetData sheetId="6">
        <row r="2">
          <cell r="A2" t="str">
            <v>－－－</v>
          </cell>
        </row>
        <row r="3">
          <cell r="A3" t="str">
            <v>被保険投資の相手方</v>
          </cell>
        </row>
        <row r="4">
          <cell r="A4" t="str">
            <v>再投資先企業１</v>
          </cell>
        </row>
        <row r="5">
          <cell r="A5" t="str">
            <v>再投資先企業２</v>
          </cell>
        </row>
        <row r="6">
          <cell r="A6" t="str">
            <v>再投資先企業傘下の投資先等</v>
          </cell>
        </row>
      </sheetData>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海投申込書"/>
      <sheetName val="コントロール"/>
      <sheetName val="通貨略称"/>
    </sheetNames>
    <sheetDataSet>
      <sheetData sheetId="0" refreshError="1"/>
      <sheetData sheetId="1" refreshError="1"/>
      <sheetData sheetId="2">
        <row r="1">
          <cell r="A1" t="str">
            <v>USD</v>
          </cell>
        </row>
        <row r="2">
          <cell r="A2" t="str">
            <v>GBP</v>
          </cell>
        </row>
        <row r="3">
          <cell r="A3" t="str">
            <v>CAD</v>
          </cell>
        </row>
        <row r="4">
          <cell r="A4" t="str">
            <v>CHF</v>
          </cell>
        </row>
        <row r="5">
          <cell r="A5" t="str">
            <v>DEM</v>
          </cell>
        </row>
        <row r="6">
          <cell r="A6" t="str">
            <v>SEK</v>
          </cell>
        </row>
        <row r="7">
          <cell r="A7" t="str">
            <v>NLG</v>
          </cell>
        </row>
        <row r="8">
          <cell r="A8" t="str">
            <v>BEF</v>
          </cell>
        </row>
        <row r="9">
          <cell r="A9" t="str">
            <v>FRF</v>
          </cell>
        </row>
        <row r="10">
          <cell r="A10" t="str">
            <v>ATS</v>
          </cell>
        </row>
        <row r="11">
          <cell r="A11" t="str">
            <v>DKK</v>
          </cell>
        </row>
        <row r="12">
          <cell r="A12" t="str">
            <v>ITL</v>
          </cell>
        </row>
        <row r="13">
          <cell r="A13" t="str">
            <v>NOK</v>
          </cell>
        </row>
        <row r="14">
          <cell r="A14" t="str">
            <v>PTE</v>
          </cell>
        </row>
        <row r="15">
          <cell r="A15" t="str">
            <v>JPY</v>
          </cell>
        </row>
        <row r="16">
          <cell r="A16" t="str">
            <v>AUD</v>
          </cell>
        </row>
        <row r="17">
          <cell r="A17" t="str">
            <v>CNY</v>
          </cell>
        </row>
        <row r="18">
          <cell r="A18" t="str">
            <v>NZD</v>
          </cell>
        </row>
        <row r="19">
          <cell r="A19" t="str">
            <v>HKD</v>
          </cell>
        </row>
        <row r="20">
          <cell r="A20" t="str">
            <v>SGD</v>
          </cell>
        </row>
        <row r="21">
          <cell r="A21" t="str">
            <v>AFA</v>
          </cell>
        </row>
        <row r="22">
          <cell r="A22" t="str">
            <v>BDT</v>
          </cell>
        </row>
        <row r="23">
          <cell r="A23" t="str">
            <v>MYK</v>
          </cell>
        </row>
        <row r="24">
          <cell r="A24" t="str">
            <v>CAR</v>
          </cell>
        </row>
        <row r="25">
          <cell r="A25" t="str">
            <v>INR</v>
          </cell>
        </row>
        <row r="26">
          <cell r="A26" t="str">
            <v>IDR</v>
          </cell>
        </row>
        <row r="27">
          <cell r="A27" t="str">
            <v>LAK</v>
          </cell>
        </row>
        <row r="28">
          <cell r="A28" t="str">
            <v>MYR</v>
          </cell>
        </row>
        <row r="29">
          <cell r="A29" t="str">
            <v>NPR</v>
          </cell>
        </row>
        <row r="30">
          <cell r="A30" t="str">
            <v>PKR</v>
          </cell>
        </row>
        <row r="31">
          <cell r="A31" t="str">
            <v>PGK</v>
          </cell>
        </row>
        <row r="32">
          <cell r="A32" t="str">
            <v>PHP</v>
          </cell>
        </row>
        <row r="33">
          <cell r="A33" t="str">
            <v>KRW</v>
          </cell>
        </row>
        <row r="34">
          <cell r="A34" t="str">
            <v>LKR</v>
          </cell>
        </row>
        <row r="35">
          <cell r="A35" t="str">
            <v>TWD</v>
          </cell>
        </row>
        <row r="36">
          <cell r="A36" t="str">
            <v>THB</v>
          </cell>
        </row>
        <row r="37">
          <cell r="A37" t="str">
            <v>VND</v>
          </cell>
        </row>
        <row r="38">
          <cell r="A38" t="str">
            <v>CSK</v>
          </cell>
        </row>
        <row r="39">
          <cell r="A39" t="str">
            <v>FIM</v>
          </cell>
        </row>
        <row r="40">
          <cell r="A40" t="str">
            <v>DOM</v>
          </cell>
        </row>
        <row r="41">
          <cell r="A41" t="str">
            <v>GRD</v>
          </cell>
        </row>
        <row r="42">
          <cell r="A42" t="str">
            <v>IEP</v>
          </cell>
        </row>
        <row r="43">
          <cell r="A43" t="str">
            <v>LUF</v>
          </cell>
        </row>
        <row r="44">
          <cell r="A44" t="str">
            <v>PLZ</v>
          </cell>
        </row>
        <row r="45">
          <cell r="A45" t="str">
            <v>RUB</v>
          </cell>
        </row>
        <row r="46">
          <cell r="A46" t="str">
            <v>ESP</v>
          </cell>
        </row>
        <row r="47">
          <cell r="A47" t="str">
            <v>YUN</v>
          </cell>
        </row>
        <row r="48">
          <cell r="A48" t="str">
            <v>BHD</v>
          </cell>
        </row>
        <row r="49">
          <cell r="A49" t="str">
            <v>IRR</v>
          </cell>
        </row>
        <row r="50">
          <cell r="A50" t="str">
            <v>IQD</v>
          </cell>
        </row>
        <row r="51">
          <cell r="A51" t="str">
            <v>KWD</v>
          </cell>
        </row>
        <row r="52">
          <cell r="A52" t="str">
            <v>OMR</v>
          </cell>
        </row>
        <row r="53">
          <cell r="A53" t="str">
            <v>QAR</v>
          </cell>
        </row>
        <row r="54">
          <cell r="A54" t="str">
            <v>SAR</v>
          </cell>
        </row>
        <row r="55">
          <cell r="A55" t="str">
            <v>SYP</v>
          </cell>
        </row>
        <row r="56">
          <cell r="A56" t="str">
            <v>TRL</v>
          </cell>
        </row>
        <row r="57">
          <cell r="A57" t="str">
            <v>AED</v>
          </cell>
        </row>
        <row r="58">
          <cell r="A58" t="str">
            <v>YER</v>
          </cell>
        </row>
        <row r="59">
          <cell r="A59" t="str">
            <v>PYG</v>
          </cell>
        </row>
        <row r="60">
          <cell r="A60" t="str">
            <v>CRC</v>
          </cell>
        </row>
        <row r="61">
          <cell r="A61" t="str">
            <v>CUP</v>
          </cell>
        </row>
        <row r="62">
          <cell r="A62" t="str">
            <v>GTQ</v>
          </cell>
        </row>
        <row r="63">
          <cell r="A63" t="str">
            <v>HNL</v>
          </cell>
        </row>
        <row r="64">
          <cell r="A64" t="str">
            <v>JMD</v>
          </cell>
        </row>
        <row r="65">
          <cell r="A65" t="str">
            <v>MXP</v>
          </cell>
        </row>
        <row r="66">
          <cell r="A66" t="str">
            <v>ARA</v>
          </cell>
        </row>
        <row r="67">
          <cell r="A67" t="str">
            <v>BOB</v>
          </cell>
        </row>
        <row r="68">
          <cell r="A68" t="str">
            <v>BRL</v>
          </cell>
        </row>
        <row r="69">
          <cell r="A69" t="str">
            <v>CLP</v>
          </cell>
        </row>
        <row r="70">
          <cell r="A70" t="str">
            <v>COP</v>
          </cell>
        </row>
        <row r="71">
          <cell r="A71" t="str">
            <v>PEI</v>
          </cell>
        </row>
        <row r="72">
          <cell r="A72" t="str">
            <v>UYP</v>
          </cell>
        </row>
        <row r="73">
          <cell r="A73" t="str">
            <v>VEB</v>
          </cell>
        </row>
        <row r="74">
          <cell r="A74" t="str">
            <v>DZD</v>
          </cell>
        </row>
        <row r="75">
          <cell r="A75" t="str">
            <v>EGP</v>
          </cell>
        </row>
        <row r="76">
          <cell r="A76" t="str">
            <v>XAF</v>
          </cell>
        </row>
        <row r="77">
          <cell r="A77" t="str">
            <v>GHC</v>
          </cell>
        </row>
        <row r="78">
          <cell r="A78" t="str">
            <v>KES</v>
          </cell>
        </row>
        <row r="79">
          <cell r="A79" t="str">
            <v>LYD</v>
          </cell>
        </row>
        <row r="80">
          <cell r="A80" t="str">
            <v>MAD</v>
          </cell>
        </row>
        <row r="81">
          <cell r="A81" t="str">
            <v>NGN</v>
          </cell>
        </row>
        <row r="82">
          <cell r="A82" t="str">
            <v>ZAR</v>
          </cell>
        </row>
        <row r="83">
          <cell r="A83" t="str">
            <v>TND</v>
          </cell>
        </row>
        <row r="84">
          <cell r="A84" t="str">
            <v>ZWD</v>
          </cell>
        </row>
        <row r="85">
          <cell r="A85" t="str">
            <v>ECU</v>
          </cell>
        </row>
        <row r="86">
          <cell r="A86" t="str">
            <v>MXN</v>
          </cell>
        </row>
        <row r="87">
          <cell r="A87" t="str">
            <v>EUR</v>
          </cell>
        </row>
        <row r="88">
          <cell r="A88" t="str">
            <v>CZK</v>
          </cell>
        </row>
        <row r="89">
          <cell r="A89" t="str">
            <v>HUF</v>
          </cell>
        </row>
        <row r="90">
          <cell r="A90" t="str">
            <v>PLN</v>
          </cell>
        </row>
        <row r="91">
          <cell r="A91" t="str">
            <v>SKK</v>
          </cell>
        </row>
        <row r="92">
          <cell r="A92" t="str">
            <v>YTL</v>
          </cell>
        </row>
        <row r="93">
          <cell r="A93" t="str">
            <v>TRY</v>
          </cell>
        </row>
        <row r="94">
          <cell r="A94" t="str">
            <v>その他</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海投申込書"/>
      <sheetName val="コントロール"/>
      <sheetName val="通貨略称"/>
    </sheetNames>
    <sheetDataSet>
      <sheetData sheetId="0" refreshError="1"/>
      <sheetData sheetId="1" refreshError="1"/>
      <sheetData sheetId="2">
        <row r="1">
          <cell r="A1" t="str">
            <v>USD</v>
          </cell>
        </row>
        <row r="2">
          <cell r="A2" t="str">
            <v>GBP</v>
          </cell>
        </row>
        <row r="3">
          <cell r="A3" t="str">
            <v>CAD</v>
          </cell>
        </row>
        <row r="4">
          <cell r="A4" t="str">
            <v>CHF</v>
          </cell>
        </row>
        <row r="5">
          <cell r="A5" t="str">
            <v>DEM</v>
          </cell>
        </row>
        <row r="6">
          <cell r="A6" t="str">
            <v>SEK</v>
          </cell>
        </row>
        <row r="7">
          <cell r="A7" t="str">
            <v>NLG</v>
          </cell>
        </row>
        <row r="8">
          <cell r="A8" t="str">
            <v>BEF</v>
          </cell>
        </row>
        <row r="9">
          <cell r="A9" t="str">
            <v>FRF</v>
          </cell>
        </row>
        <row r="10">
          <cell r="A10" t="str">
            <v>ATS</v>
          </cell>
        </row>
        <row r="11">
          <cell r="A11" t="str">
            <v>DKK</v>
          </cell>
        </row>
        <row r="12">
          <cell r="A12" t="str">
            <v>ITL</v>
          </cell>
        </row>
        <row r="13">
          <cell r="A13" t="str">
            <v>NOK</v>
          </cell>
        </row>
        <row r="14">
          <cell r="A14" t="str">
            <v>PTE</v>
          </cell>
        </row>
        <row r="15">
          <cell r="A15" t="str">
            <v>JPY</v>
          </cell>
        </row>
        <row r="16">
          <cell r="A16" t="str">
            <v>AUD</v>
          </cell>
        </row>
        <row r="17">
          <cell r="A17" t="str">
            <v>CNY</v>
          </cell>
        </row>
        <row r="18">
          <cell r="A18" t="str">
            <v>NZD</v>
          </cell>
        </row>
        <row r="19">
          <cell r="A19" t="str">
            <v>HKD</v>
          </cell>
        </row>
        <row r="20">
          <cell r="A20" t="str">
            <v>SGD</v>
          </cell>
        </row>
        <row r="21">
          <cell r="A21" t="str">
            <v>AFA</v>
          </cell>
        </row>
        <row r="22">
          <cell r="A22" t="str">
            <v>BDT</v>
          </cell>
        </row>
        <row r="23">
          <cell r="A23" t="str">
            <v>MYK</v>
          </cell>
        </row>
        <row r="24">
          <cell r="A24" t="str">
            <v>CAR</v>
          </cell>
        </row>
        <row r="25">
          <cell r="A25" t="str">
            <v>INR</v>
          </cell>
        </row>
        <row r="26">
          <cell r="A26" t="str">
            <v>IDR</v>
          </cell>
        </row>
        <row r="27">
          <cell r="A27" t="str">
            <v>LAK</v>
          </cell>
        </row>
        <row r="28">
          <cell r="A28" t="str">
            <v>MYR</v>
          </cell>
        </row>
        <row r="29">
          <cell r="A29" t="str">
            <v>NPR</v>
          </cell>
        </row>
        <row r="30">
          <cell r="A30" t="str">
            <v>PKR</v>
          </cell>
        </row>
        <row r="31">
          <cell r="A31" t="str">
            <v>PGK</v>
          </cell>
        </row>
        <row r="32">
          <cell r="A32" t="str">
            <v>PHP</v>
          </cell>
        </row>
        <row r="33">
          <cell r="A33" t="str">
            <v>KRW</v>
          </cell>
        </row>
        <row r="34">
          <cell r="A34" t="str">
            <v>LKR</v>
          </cell>
        </row>
        <row r="35">
          <cell r="A35" t="str">
            <v>TWD</v>
          </cell>
        </row>
        <row r="36">
          <cell r="A36" t="str">
            <v>THB</v>
          </cell>
        </row>
        <row r="37">
          <cell r="A37" t="str">
            <v>VND</v>
          </cell>
        </row>
        <row r="38">
          <cell r="A38" t="str">
            <v>CSK</v>
          </cell>
        </row>
        <row r="39">
          <cell r="A39" t="str">
            <v>FIM</v>
          </cell>
        </row>
        <row r="40">
          <cell r="A40" t="str">
            <v>DOM</v>
          </cell>
        </row>
        <row r="41">
          <cell r="A41" t="str">
            <v>GRD</v>
          </cell>
        </row>
        <row r="42">
          <cell r="A42" t="str">
            <v>IEP</v>
          </cell>
        </row>
        <row r="43">
          <cell r="A43" t="str">
            <v>LUF</v>
          </cell>
        </row>
        <row r="44">
          <cell r="A44" t="str">
            <v>PLZ</v>
          </cell>
        </row>
        <row r="45">
          <cell r="A45" t="str">
            <v>RUB</v>
          </cell>
        </row>
        <row r="46">
          <cell r="A46" t="str">
            <v>ESP</v>
          </cell>
        </row>
        <row r="47">
          <cell r="A47" t="str">
            <v>YUN</v>
          </cell>
        </row>
        <row r="48">
          <cell r="A48" t="str">
            <v>BHD</v>
          </cell>
        </row>
        <row r="49">
          <cell r="A49" t="str">
            <v>IRR</v>
          </cell>
        </row>
        <row r="50">
          <cell r="A50" t="str">
            <v>IQD</v>
          </cell>
        </row>
        <row r="51">
          <cell r="A51" t="str">
            <v>KWD</v>
          </cell>
        </row>
        <row r="52">
          <cell r="A52" t="str">
            <v>OMR</v>
          </cell>
        </row>
        <row r="53">
          <cell r="A53" t="str">
            <v>QAR</v>
          </cell>
        </row>
        <row r="54">
          <cell r="A54" t="str">
            <v>SAR</v>
          </cell>
        </row>
        <row r="55">
          <cell r="A55" t="str">
            <v>SYP</v>
          </cell>
        </row>
        <row r="56">
          <cell r="A56" t="str">
            <v>TRL</v>
          </cell>
        </row>
        <row r="57">
          <cell r="A57" t="str">
            <v>AED</v>
          </cell>
        </row>
        <row r="58">
          <cell r="A58" t="str">
            <v>YER</v>
          </cell>
        </row>
        <row r="59">
          <cell r="A59" t="str">
            <v>PYG</v>
          </cell>
        </row>
        <row r="60">
          <cell r="A60" t="str">
            <v>CRC</v>
          </cell>
        </row>
        <row r="61">
          <cell r="A61" t="str">
            <v>CUP</v>
          </cell>
        </row>
        <row r="62">
          <cell r="A62" t="str">
            <v>GTQ</v>
          </cell>
        </row>
        <row r="63">
          <cell r="A63" t="str">
            <v>HNL</v>
          </cell>
        </row>
        <row r="64">
          <cell r="A64" t="str">
            <v>JMD</v>
          </cell>
        </row>
        <row r="65">
          <cell r="A65" t="str">
            <v>MXP</v>
          </cell>
        </row>
        <row r="66">
          <cell r="A66" t="str">
            <v>ARA</v>
          </cell>
        </row>
        <row r="67">
          <cell r="A67" t="str">
            <v>BOB</v>
          </cell>
        </row>
        <row r="68">
          <cell r="A68" t="str">
            <v>BRL</v>
          </cell>
        </row>
        <row r="69">
          <cell r="A69" t="str">
            <v>CLP</v>
          </cell>
        </row>
        <row r="70">
          <cell r="A70" t="str">
            <v>COP</v>
          </cell>
        </row>
        <row r="71">
          <cell r="A71" t="str">
            <v>PEI</v>
          </cell>
        </row>
        <row r="72">
          <cell r="A72" t="str">
            <v>UYP</v>
          </cell>
        </row>
        <row r="73">
          <cell r="A73" t="str">
            <v>VEB</v>
          </cell>
        </row>
        <row r="74">
          <cell r="A74" t="str">
            <v>DZD</v>
          </cell>
        </row>
        <row r="75">
          <cell r="A75" t="str">
            <v>EGP</v>
          </cell>
        </row>
        <row r="76">
          <cell r="A76" t="str">
            <v>XAF</v>
          </cell>
        </row>
        <row r="77">
          <cell r="A77" t="str">
            <v>GHC</v>
          </cell>
        </row>
        <row r="78">
          <cell r="A78" t="str">
            <v>KES</v>
          </cell>
        </row>
        <row r="79">
          <cell r="A79" t="str">
            <v>LYD</v>
          </cell>
        </row>
        <row r="80">
          <cell r="A80" t="str">
            <v>MAD</v>
          </cell>
        </row>
        <row r="81">
          <cell r="A81" t="str">
            <v>NGN</v>
          </cell>
        </row>
        <row r="82">
          <cell r="A82" t="str">
            <v>ZAR</v>
          </cell>
        </row>
        <row r="83">
          <cell r="A83" t="str">
            <v>TND</v>
          </cell>
        </row>
        <row r="84">
          <cell r="A84" t="str">
            <v>ZWD</v>
          </cell>
        </row>
        <row r="85">
          <cell r="A85" t="str">
            <v>ECU</v>
          </cell>
        </row>
        <row r="86">
          <cell r="A86" t="str">
            <v>MXN</v>
          </cell>
        </row>
        <row r="87">
          <cell r="A87" t="str">
            <v>EUR</v>
          </cell>
        </row>
        <row r="88">
          <cell r="A88" t="str">
            <v>CZK</v>
          </cell>
        </row>
        <row r="89">
          <cell r="A89" t="str">
            <v>HUF</v>
          </cell>
        </row>
        <row r="90">
          <cell r="A90" t="str">
            <v>PLN</v>
          </cell>
        </row>
        <row r="91">
          <cell r="A91" t="str">
            <v>SKK</v>
          </cell>
        </row>
        <row r="92">
          <cell r="A92" t="str">
            <v>YTL</v>
          </cell>
        </row>
        <row r="93">
          <cell r="A93" t="str">
            <v>TRY</v>
          </cell>
        </row>
        <row r="94">
          <cell r="A94" t="str">
            <v>その他</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部分損失特約申請書"/>
      <sheetName val="別添"/>
      <sheetName val="通貨略称"/>
      <sheetName val="貼付用（部分損失）"/>
    </sheetNames>
    <sheetDataSet>
      <sheetData sheetId="0"/>
      <sheetData sheetId="1"/>
      <sheetData sheetId="2">
        <row r="1">
          <cell r="A1" t="str">
            <v>USD</v>
          </cell>
        </row>
        <row r="2">
          <cell r="A2" t="str">
            <v>GBP</v>
          </cell>
        </row>
        <row r="3">
          <cell r="A3" t="str">
            <v>CAD</v>
          </cell>
        </row>
        <row r="4">
          <cell r="A4" t="str">
            <v>CHF</v>
          </cell>
        </row>
        <row r="5">
          <cell r="A5" t="str">
            <v>DEM</v>
          </cell>
        </row>
        <row r="6">
          <cell r="A6" t="str">
            <v>SEK</v>
          </cell>
        </row>
        <row r="7">
          <cell r="A7" t="str">
            <v>NLG</v>
          </cell>
        </row>
        <row r="8">
          <cell r="A8" t="str">
            <v>BEF</v>
          </cell>
        </row>
        <row r="9">
          <cell r="A9" t="str">
            <v>FRF</v>
          </cell>
        </row>
        <row r="10">
          <cell r="A10" t="str">
            <v>ATS</v>
          </cell>
        </row>
        <row r="11">
          <cell r="A11" t="str">
            <v>DKK</v>
          </cell>
        </row>
        <row r="12">
          <cell r="A12" t="str">
            <v>ITL</v>
          </cell>
        </row>
        <row r="13">
          <cell r="A13" t="str">
            <v>NOK</v>
          </cell>
        </row>
        <row r="14">
          <cell r="A14" t="str">
            <v>PTE</v>
          </cell>
        </row>
        <row r="15">
          <cell r="A15" t="str">
            <v>JPY</v>
          </cell>
        </row>
        <row r="16">
          <cell r="A16" t="str">
            <v>AUD</v>
          </cell>
        </row>
        <row r="17">
          <cell r="A17" t="str">
            <v>CNY</v>
          </cell>
        </row>
        <row r="18">
          <cell r="A18" t="str">
            <v>NZD</v>
          </cell>
        </row>
        <row r="19">
          <cell r="A19" t="str">
            <v>HKD</v>
          </cell>
        </row>
        <row r="20">
          <cell r="A20" t="str">
            <v>SGD</v>
          </cell>
        </row>
        <row r="21">
          <cell r="A21" t="str">
            <v>AFA</v>
          </cell>
        </row>
        <row r="22">
          <cell r="A22" t="str">
            <v>BDT</v>
          </cell>
        </row>
        <row r="23">
          <cell r="A23" t="str">
            <v>MYK</v>
          </cell>
        </row>
        <row r="24">
          <cell r="A24" t="str">
            <v>CAR</v>
          </cell>
        </row>
        <row r="25">
          <cell r="A25" t="str">
            <v>INR</v>
          </cell>
        </row>
        <row r="26">
          <cell r="A26" t="str">
            <v>IDR</v>
          </cell>
        </row>
        <row r="27">
          <cell r="A27" t="str">
            <v>LAK</v>
          </cell>
        </row>
        <row r="28">
          <cell r="A28" t="str">
            <v>MYR</v>
          </cell>
        </row>
        <row r="29">
          <cell r="A29" t="str">
            <v>NPR</v>
          </cell>
        </row>
        <row r="30">
          <cell r="A30" t="str">
            <v>PKR</v>
          </cell>
        </row>
        <row r="31">
          <cell r="A31" t="str">
            <v>PGK</v>
          </cell>
        </row>
        <row r="32">
          <cell r="A32" t="str">
            <v>PHP</v>
          </cell>
        </row>
        <row r="33">
          <cell r="A33" t="str">
            <v>KRW</v>
          </cell>
        </row>
        <row r="34">
          <cell r="A34" t="str">
            <v>LKR</v>
          </cell>
        </row>
        <row r="35">
          <cell r="A35" t="str">
            <v>TWD</v>
          </cell>
        </row>
        <row r="36">
          <cell r="A36" t="str">
            <v>THB</v>
          </cell>
        </row>
        <row r="37">
          <cell r="A37" t="str">
            <v>VND</v>
          </cell>
        </row>
        <row r="38">
          <cell r="A38" t="str">
            <v>CSK</v>
          </cell>
        </row>
        <row r="39">
          <cell r="A39" t="str">
            <v>FIM</v>
          </cell>
        </row>
        <row r="40">
          <cell r="A40" t="str">
            <v>DOM</v>
          </cell>
        </row>
        <row r="41">
          <cell r="A41" t="str">
            <v>GRD</v>
          </cell>
        </row>
        <row r="42">
          <cell r="A42" t="str">
            <v>IEP</v>
          </cell>
        </row>
        <row r="43">
          <cell r="A43" t="str">
            <v>LUF</v>
          </cell>
        </row>
        <row r="44">
          <cell r="A44" t="str">
            <v>PLZ</v>
          </cell>
        </row>
        <row r="45">
          <cell r="A45" t="str">
            <v>RUB</v>
          </cell>
        </row>
        <row r="46">
          <cell r="A46" t="str">
            <v>ESP</v>
          </cell>
        </row>
        <row r="47">
          <cell r="A47" t="str">
            <v>YUN</v>
          </cell>
        </row>
        <row r="48">
          <cell r="A48" t="str">
            <v>BHD</v>
          </cell>
        </row>
        <row r="49">
          <cell r="A49" t="str">
            <v>IRR</v>
          </cell>
        </row>
        <row r="50">
          <cell r="A50" t="str">
            <v>IQD</v>
          </cell>
        </row>
        <row r="51">
          <cell r="A51" t="str">
            <v>KWD</v>
          </cell>
        </row>
        <row r="52">
          <cell r="A52" t="str">
            <v>OMR</v>
          </cell>
        </row>
        <row r="53">
          <cell r="A53" t="str">
            <v>QAR</v>
          </cell>
        </row>
        <row r="54">
          <cell r="A54" t="str">
            <v>SAR</v>
          </cell>
        </row>
        <row r="55">
          <cell r="A55" t="str">
            <v>SYP</v>
          </cell>
        </row>
        <row r="56">
          <cell r="A56" t="str">
            <v>TRL</v>
          </cell>
        </row>
        <row r="57">
          <cell r="A57" t="str">
            <v>AED</v>
          </cell>
        </row>
        <row r="58">
          <cell r="A58" t="str">
            <v>YER</v>
          </cell>
        </row>
        <row r="59">
          <cell r="A59" t="str">
            <v>PYG</v>
          </cell>
        </row>
        <row r="60">
          <cell r="A60" t="str">
            <v>CRC</v>
          </cell>
        </row>
        <row r="61">
          <cell r="A61" t="str">
            <v>CUP</v>
          </cell>
        </row>
        <row r="62">
          <cell r="A62" t="str">
            <v>GTQ</v>
          </cell>
        </row>
        <row r="63">
          <cell r="A63" t="str">
            <v>HNL</v>
          </cell>
        </row>
        <row r="64">
          <cell r="A64" t="str">
            <v>JMD</v>
          </cell>
        </row>
        <row r="65">
          <cell r="A65" t="str">
            <v>MXP</v>
          </cell>
        </row>
        <row r="66">
          <cell r="A66" t="str">
            <v>ARA</v>
          </cell>
        </row>
        <row r="67">
          <cell r="A67" t="str">
            <v>BOB</v>
          </cell>
        </row>
        <row r="68">
          <cell r="A68" t="str">
            <v>BRL</v>
          </cell>
        </row>
        <row r="69">
          <cell r="A69" t="str">
            <v>CLP</v>
          </cell>
        </row>
        <row r="70">
          <cell r="A70" t="str">
            <v>COP</v>
          </cell>
        </row>
        <row r="71">
          <cell r="A71" t="str">
            <v>PEI</v>
          </cell>
        </row>
        <row r="72">
          <cell r="A72" t="str">
            <v>UYP</v>
          </cell>
        </row>
        <row r="73">
          <cell r="A73" t="str">
            <v>VEB</v>
          </cell>
        </row>
        <row r="74">
          <cell r="A74" t="str">
            <v>DZD</v>
          </cell>
        </row>
        <row r="75">
          <cell r="A75" t="str">
            <v>EGP</v>
          </cell>
        </row>
        <row r="76">
          <cell r="A76" t="str">
            <v>XAF</v>
          </cell>
        </row>
        <row r="77">
          <cell r="A77" t="str">
            <v>GHC</v>
          </cell>
        </row>
        <row r="78">
          <cell r="A78" t="str">
            <v>KES</v>
          </cell>
        </row>
        <row r="79">
          <cell r="A79" t="str">
            <v>LYD</v>
          </cell>
        </row>
        <row r="80">
          <cell r="A80" t="str">
            <v>MAD</v>
          </cell>
        </row>
        <row r="81">
          <cell r="A81" t="str">
            <v>NGN</v>
          </cell>
        </row>
        <row r="82">
          <cell r="A82" t="str">
            <v>ZAR</v>
          </cell>
        </row>
        <row r="83">
          <cell r="A83" t="str">
            <v>TND</v>
          </cell>
        </row>
        <row r="84">
          <cell r="A84" t="str">
            <v>ZWD</v>
          </cell>
        </row>
        <row r="85">
          <cell r="A85" t="str">
            <v>ECU</v>
          </cell>
        </row>
        <row r="86">
          <cell r="A86" t="str">
            <v>MXN</v>
          </cell>
        </row>
        <row r="87">
          <cell r="A87" t="str">
            <v>EUR</v>
          </cell>
        </row>
        <row r="88">
          <cell r="A88" t="str">
            <v>CZK</v>
          </cell>
        </row>
        <row r="89">
          <cell r="A89" t="str">
            <v>HUF</v>
          </cell>
        </row>
        <row r="90">
          <cell r="A90" t="str">
            <v>PLN</v>
          </cell>
        </row>
        <row r="91">
          <cell r="A91" t="str">
            <v>SKK</v>
          </cell>
        </row>
        <row r="92">
          <cell r="A92" t="str">
            <v>YTL</v>
          </cell>
        </row>
        <row r="93">
          <cell r="A93" t="str">
            <v>TRY</v>
          </cell>
        </row>
        <row r="94">
          <cell r="A94" t="str">
            <v>その他</v>
          </cell>
        </row>
      </sheetData>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3" Type="http://schemas.openxmlformats.org/officeDocument/2006/relationships/drawing" Target="../drawings/drawing1.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41" Type="http://schemas.openxmlformats.org/officeDocument/2006/relationships/ctrlProp" Target="../ctrlProps/ctrlProp37.xml"/><Relationship Id="rId1" Type="http://schemas.openxmlformats.org/officeDocument/2006/relationships/hyperlink" Target="https://www.nexi.go.jp/form/investment/rate/index.html"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4" Type="http://schemas.openxmlformats.org/officeDocument/2006/relationships/ctrlProp" Target="../ctrlProps/ctrlProp40.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45.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44.xml"/><Relationship Id="rId5" Type="http://schemas.openxmlformats.org/officeDocument/2006/relationships/ctrlProp" Target="../ctrlProps/ctrlProp43.xml"/><Relationship Id="rId4" Type="http://schemas.openxmlformats.org/officeDocument/2006/relationships/ctrlProp" Target="../ctrlProps/ctrlProp4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79998168889431442"/>
    <pageSetUpPr fitToPage="1"/>
  </sheetPr>
  <dimension ref="A1:AU116"/>
  <sheetViews>
    <sheetView showGridLines="0" tabSelected="1" zoomScaleNormal="100" zoomScaleSheetLayoutView="100" workbookViewId="0"/>
  </sheetViews>
  <sheetFormatPr defaultColWidth="5" defaultRowHeight="18.75" customHeight="1"/>
  <cols>
    <col min="1" max="22" width="5" style="1"/>
    <col min="23" max="24" width="2.625" style="1" customWidth="1"/>
    <col min="25" max="25" width="5" style="1"/>
    <col min="26" max="26" width="5" style="9"/>
    <col min="27" max="16384" width="5" style="1"/>
  </cols>
  <sheetData>
    <row r="1" spans="1:47" ht="18.75" customHeight="1">
      <c r="A1" s="5" t="s">
        <v>1</v>
      </c>
      <c r="B1" s="5"/>
      <c r="C1" s="5"/>
      <c r="D1" s="5"/>
      <c r="E1" s="6"/>
      <c r="F1" s="6"/>
      <c r="G1" s="6"/>
      <c r="H1" s="6"/>
      <c r="I1" s="6"/>
      <c r="J1" s="6"/>
      <c r="K1" s="6"/>
      <c r="L1" s="6"/>
      <c r="M1" s="6"/>
      <c r="N1" s="6"/>
      <c r="O1" s="6"/>
      <c r="P1" s="6"/>
      <c r="Q1" s="6"/>
      <c r="R1" s="6"/>
      <c r="S1" s="6"/>
      <c r="T1" s="6"/>
      <c r="U1" s="6"/>
      <c r="V1" s="6"/>
      <c r="W1" s="6"/>
      <c r="X1" s="6"/>
      <c r="Y1" s="137"/>
      <c r="Z1" s="387" t="s">
        <v>31</v>
      </c>
      <c r="AA1" s="387"/>
      <c r="AB1" s="387"/>
      <c r="AC1" s="387"/>
      <c r="AD1" s="387"/>
      <c r="AE1" s="387"/>
      <c r="AF1" s="387"/>
      <c r="AG1" s="387"/>
      <c r="AH1" s="387"/>
      <c r="AI1" s="387"/>
      <c r="AJ1" s="107"/>
      <c r="AK1" s="107"/>
      <c r="AL1" s="107"/>
      <c r="AM1" s="107"/>
      <c r="AN1" s="107"/>
      <c r="AO1" s="107"/>
      <c r="AP1" s="107"/>
      <c r="AQ1" s="107"/>
      <c r="AR1" s="107"/>
      <c r="AS1" s="107"/>
      <c r="AT1" s="107"/>
      <c r="AU1" s="137"/>
    </row>
    <row r="2" spans="1:47" ht="18.75" customHeight="1">
      <c r="A2" s="6"/>
      <c r="B2" s="6"/>
      <c r="C2" s="6"/>
      <c r="D2" s="6"/>
      <c r="E2" s="6"/>
      <c r="F2" s="6"/>
      <c r="G2" s="6"/>
      <c r="H2" s="6"/>
      <c r="I2" s="6"/>
      <c r="J2" s="6"/>
      <c r="K2" s="6"/>
      <c r="L2" s="6"/>
      <c r="M2" s="6"/>
      <c r="N2" s="6"/>
      <c r="O2" s="6"/>
      <c r="P2" s="6"/>
      <c r="Q2" s="6"/>
      <c r="R2" s="6"/>
      <c r="S2" s="6"/>
      <c r="T2" s="6"/>
      <c r="U2" s="6"/>
      <c r="V2" s="6"/>
      <c r="W2" s="6"/>
      <c r="X2" s="6"/>
      <c r="Y2" s="137"/>
      <c r="Z2" s="106"/>
      <c r="AA2" s="107"/>
      <c r="AB2" s="107"/>
      <c r="AC2" s="107"/>
      <c r="AD2" s="107"/>
      <c r="AE2" s="107"/>
      <c r="AF2" s="107"/>
      <c r="AG2" s="107"/>
      <c r="AH2" s="107"/>
      <c r="AI2" s="107"/>
      <c r="AJ2" s="107"/>
      <c r="AK2" s="107"/>
      <c r="AL2" s="107"/>
      <c r="AM2" s="107"/>
      <c r="AN2" s="107"/>
      <c r="AO2" s="107"/>
      <c r="AP2" s="107"/>
      <c r="AQ2" s="107"/>
      <c r="AR2" s="107"/>
      <c r="AS2" s="107"/>
      <c r="AT2" s="107"/>
      <c r="AU2" s="137"/>
    </row>
    <row r="3" spans="1:47" ht="18.75" customHeight="1">
      <c r="A3" s="388" t="s">
        <v>2</v>
      </c>
      <c r="B3" s="388"/>
      <c r="C3" s="388"/>
      <c r="D3" s="388"/>
      <c r="E3" s="388"/>
      <c r="F3" s="388"/>
      <c r="G3" s="388"/>
      <c r="H3" s="388"/>
      <c r="I3" s="388"/>
      <c r="J3" s="388"/>
      <c r="K3" s="388"/>
      <c r="L3" s="388"/>
      <c r="M3" s="388"/>
      <c r="N3" s="388"/>
      <c r="O3" s="388"/>
      <c r="P3" s="388"/>
      <c r="Q3" s="388"/>
      <c r="R3" s="388"/>
      <c r="S3" s="388"/>
      <c r="T3" s="388"/>
      <c r="U3" s="388"/>
      <c r="V3" s="388"/>
      <c r="W3" s="6"/>
      <c r="X3" s="6"/>
      <c r="Y3" s="138"/>
      <c r="Z3" s="123" t="s">
        <v>348</v>
      </c>
      <c r="AA3" s="120"/>
      <c r="AB3" s="120"/>
      <c r="AC3" s="120"/>
      <c r="AD3" s="125"/>
      <c r="AE3" s="110" t="s">
        <v>368</v>
      </c>
      <c r="AF3" s="109"/>
      <c r="AG3" s="139"/>
      <c r="AH3" s="139"/>
      <c r="AI3" s="139"/>
      <c r="AJ3" s="109"/>
      <c r="AK3" s="109"/>
      <c r="AL3" s="109"/>
      <c r="AM3" s="109"/>
      <c r="AN3" s="109"/>
      <c r="AO3" s="109"/>
      <c r="AP3" s="109"/>
      <c r="AQ3" s="109"/>
      <c r="AR3" s="109"/>
      <c r="AS3" s="109"/>
      <c r="AT3" s="109"/>
      <c r="AU3" s="137"/>
    </row>
    <row r="4" spans="1:47" ht="18.75" customHeight="1">
      <c r="A4" s="6"/>
      <c r="B4" s="6"/>
      <c r="C4" s="6"/>
      <c r="D4" s="6"/>
      <c r="E4" s="6"/>
      <c r="F4" s="6"/>
      <c r="G4" s="6"/>
      <c r="H4" s="6"/>
      <c r="I4" s="6"/>
      <c r="J4" s="6"/>
      <c r="K4" s="6"/>
      <c r="L4" s="6"/>
      <c r="M4" s="6"/>
      <c r="N4" s="6"/>
      <c r="O4" s="6"/>
      <c r="P4" s="6"/>
      <c r="R4" s="68" t="s">
        <v>342</v>
      </c>
      <c r="S4" s="410" t="s">
        <v>163</v>
      </c>
      <c r="T4" s="410"/>
      <c r="U4" s="410"/>
      <c r="V4" s="410"/>
      <c r="W4" s="410"/>
      <c r="X4" s="89"/>
      <c r="Y4" s="140"/>
      <c r="Z4" s="109"/>
      <c r="AA4" s="111" t="s">
        <v>343</v>
      </c>
      <c r="AB4" s="111"/>
      <c r="AC4" s="111"/>
      <c r="AD4" s="111"/>
      <c r="AE4" s="111"/>
      <c r="AF4" s="111"/>
      <c r="AG4" s="109"/>
      <c r="AH4" s="109"/>
      <c r="AI4" s="109"/>
      <c r="AJ4" s="109"/>
      <c r="AK4" s="109"/>
      <c r="AL4" s="109"/>
      <c r="AM4" s="109"/>
      <c r="AN4" s="109"/>
      <c r="AO4" s="109"/>
      <c r="AP4" s="109"/>
      <c r="AQ4" s="109"/>
      <c r="AR4" s="109"/>
      <c r="AS4" s="109"/>
      <c r="AT4" s="109"/>
      <c r="AU4" s="137"/>
    </row>
    <row r="5" spans="1:47" s="2" customFormat="1" ht="18.75" customHeight="1">
      <c r="A5" s="3" t="s">
        <v>264</v>
      </c>
      <c r="B5" s="3"/>
      <c r="C5" s="3"/>
      <c r="D5" s="3"/>
      <c r="E5" s="3"/>
      <c r="F5" s="3"/>
      <c r="G5" s="3"/>
      <c r="H5" s="3"/>
      <c r="I5" s="3"/>
      <c r="J5" s="3"/>
      <c r="K5" s="3"/>
      <c r="L5" s="3"/>
      <c r="M5" s="3"/>
      <c r="N5" s="3"/>
      <c r="O5" s="3"/>
      <c r="P5" s="3"/>
      <c r="Q5" s="3"/>
      <c r="Y5" s="141"/>
      <c r="Z5" s="123" t="s">
        <v>30</v>
      </c>
      <c r="AA5" s="120"/>
      <c r="AB5" s="120"/>
      <c r="AC5" s="126"/>
      <c r="AD5" s="127"/>
      <c r="AE5" s="142"/>
      <c r="AF5" s="142"/>
      <c r="AG5" s="111"/>
      <c r="AH5" s="111"/>
      <c r="AI5" s="111"/>
      <c r="AJ5" s="111"/>
      <c r="AK5" s="111"/>
      <c r="AL5" s="111"/>
      <c r="AM5" s="111"/>
      <c r="AN5" s="111"/>
      <c r="AO5" s="111"/>
      <c r="AP5" s="111"/>
      <c r="AQ5" s="111"/>
      <c r="AR5" s="111"/>
      <c r="AS5" s="111"/>
      <c r="AT5" s="111"/>
      <c r="AU5" s="107"/>
    </row>
    <row r="6" spans="1:47" s="2" customFormat="1" ht="18.75" customHeight="1">
      <c r="A6" s="3"/>
      <c r="B6" s="3"/>
      <c r="C6" s="3"/>
      <c r="D6" s="3"/>
      <c r="E6" s="3"/>
      <c r="F6" s="3"/>
      <c r="G6" s="3"/>
      <c r="H6" s="3"/>
      <c r="I6" s="3"/>
      <c r="J6" s="3"/>
      <c r="K6" s="389"/>
      <c r="L6" s="389"/>
      <c r="M6" s="3"/>
      <c r="N6" s="3"/>
      <c r="O6" s="3"/>
      <c r="P6" s="3"/>
      <c r="Q6" s="3"/>
      <c r="R6" s="3"/>
      <c r="S6" s="3"/>
      <c r="T6" s="3"/>
      <c r="U6" s="3"/>
      <c r="V6" s="3"/>
      <c r="W6" s="3"/>
      <c r="X6" s="3"/>
      <c r="Y6" s="141"/>
      <c r="Z6" s="142"/>
      <c r="AA6" s="111" t="s">
        <v>344</v>
      </c>
      <c r="AB6" s="109"/>
      <c r="AC6" s="109"/>
      <c r="AD6" s="109"/>
      <c r="AE6" s="109"/>
      <c r="AF6" s="109"/>
      <c r="AG6" s="109"/>
      <c r="AH6" s="109"/>
      <c r="AI6" s="109"/>
      <c r="AJ6" s="109"/>
      <c r="AK6" s="109"/>
      <c r="AL6" s="109"/>
      <c r="AM6" s="109"/>
      <c r="AN6" s="109"/>
      <c r="AO6" s="109"/>
      <c r="AP6" s="109"/>
      <c r="AQ6" s="109"/>
      <c r="AR6" s="109"/>
      <c r="AS6" s="109"/>
      <c r="AT6" s="109"/>
      <c r="AU6" s="107"/>
    </row>
    <row r="7" spans="1:47" s="2" customFormat="1" ht="18.75" customHeight="1">
      <c r="A7" s="409"/>
      <c r="B7" s="409"/>
      <c r="C7" s="91"/>
      <c r="D7" s="8"/>
      <c r="E7" s="11"/>
      <c r="F7" s="11"/>
      <c r="G7" s="11"/>
      <c r="H7" s="7"/>
      <c r="I7" s="3"/>
      <c r="J7" s="3"/>
      <c r="K7" s="3" t="s">
        <v>339</v>
      </c>
      <c r="L7" s="3"/>
      <c r="M7" s="91"/>
      <c r="N7" s="8"/>
      <c r="O7" s="94" t="s">
        <v>340</v>
      </c>
      <c r="P7" s="411"/>
      <c r="Q7" s="411"/>
      <c r="R7" s="411"/>
      <c r="S7" s="3" t="s">
        <v>341</v>
      </c>
      <c r="T7" s="3"/>
      <c r="U7" s="3"/>
      <c r="V7" s="3"/>
      <c r="W7" s="3"/>
      <c r="X7" s="3"/>
      <c r="Y7" s="143"/>
      <c r="Z7" s="123" t="s">
        <v>367</v>
      </c>
      <c r="AA7" s="120"/>
      <c r="AB7" s="120"/>
      <c r="AC7" s="124"/>
      <c r="AD7" s="125"/>
      <c r="AE7" s="110" t="s">
        <v>369</v>
      </c>
      <c r="AF7" s="142"/>
      <c r="AG7" s="142"/>
      <c r="AH7" s="142"/>
      <c r="AI7" s="142"/>
      <c r="AJ7" s="142"/>
      <c r="AK7" s="142"/>
      <c r="AL7" s="142"/>
      <c r="AM7" s="142"/>
      <c r="AN7" s="142"/>
      <c r="AO7" s="142"/>
      <c r="AP7" s="142"/>
      <c r="AQ7" s="142"/>
      <c r="AR7" s="142"/>
      <c r="AS7" s="142"/>
      <c r="AT7" s="142"/>
      <c r="AU7" s="144"/>
    </row>
    <row r="8" spans="1:47" s="2" customFormat="1" ht="18.75" customHeight="1">
      <c r="A8" s="3"/>
      <c r="B8" s="8"/>
      <c r="C8" s="87"/>
      <c r="D8" s="87"/>
      <c r="E8" s="87"/>
      <c r="F8" s="87"/>
      <c r="G8" s="87"/>
      <c r="H8" s="87"/>
      <c r="I8" s="87"/>
      <c r="J8" s="87"/>
      <c r="K8" s="3"/>
      <c r="L8" s="8" t="s">
        <v>336</v>
      </c>
      <c r="M8" s="394"/>
      <c r="N8" s="394"/>
      <c r="O8" s="394"/>
      <c r="P8" s="394"/>
      <c r="Q8" s="394"/>
      <c r="R8" s="394"/>
      <c r="S8" s="394"/>
      <c r="T8" s="394"/>
      <c r="U8" s="394"/>
      <c r="V8" s="3"/>
      <c r="W8" s="3"/>
      <c r="X8" s="3"/>
      <c r="Y8" s="145"/>
      <c r="Z8" s="108" t="s">
        <v>345</v>
      </c>
      <c r="AA8" s="142"/>
      <c r="AB8" s="142"/>
      <c r="AC8" s="142"/>
      <c r="AD8" s="142"/>
      <c r="AE8" s="142"/>
      <c r="AF8" s="142"/>
      <c r="AG8" s="142"/>
      <c r="AH8" s="142"/>
      <c r="AI8" s="142"/>
      <c r="AJ8" s="142"/>
      <c r="AK8" s="142"/>
      <c r="AL8" s="142"/>
      <c r="AM8" s="142"/>
      <c r="AN8" s="142"/>
      <c r="AO8" s="142"/>
      <c r="AP8" s="142"/>
      <c r="AQ8" s="142"/>
      <c r="AR8" s="142"/>
      <c r="AS8" s="142"/>
      <c r="AT8" s="142"/>
      <c r="AU8" s="144"/>
    </row>
    <row r="9" spans="1:47" s="2" customFormat="1" ht="18.75" customHeight="1">
      <c r="A9" s="3"/>
      <c r="B9" s="8"/>
      <c r="C9" s="87"/>
      <c r="D9" s="87"/>
      <c r="E9" s="87"/>
      <c r="F9" s="87"/>
      <c r="G9" s="87"/>
      <c r="H9" s="87"/>
      <c r="I9" s="87"/>
      <c r="J9" s="93"/>
      <c r="K9" s="3"/>
      <c r="L9" s="8" t="s">
        <v>337</v>
      </c>
      <c r="M9" s="440"/>
      <c r="N9" s="440"/>
      <c r="O9" s="440"/>
      <c r="P9" s="440"/>
      <c r="Q9" s="440"/>
      <c r="R9" s="440"/>
      <c r="S9" s="440"/>
      <c r="T9" s="441" t="s">
        <v>0</v>
      </c>
      <c r="U9" s="93"/>
      <c r="V9" s="3"/>
      <c r="W9" s="3"/>
      <c r="X9" s="3"/>
      <c r="Y9" s="145"/>
      <c r="Z9" s="146"/>
      <c r="AA9" s="108" t="s">
        <v>349</v>
      </c>
      <c r="AB9" s="142"/>
      <c r="AC9" s="142"/>
      <c r="AD9" s="142"/>
      <c r="AE9" s="142"/>
      <c r="AF9" s="142"/>
      <c r="AG9" s="142"/>
      <c r="AH9" s="142"/>
      <c r="AI9" s="142"/>
      <c r="AJ9" s="142"/>
      <c r="AK9" s="142"/>
      <c r="AL9" s="142"/>
      <c r="AM9" s="142"/>
      <c r="AN9" s="142"/>
      <c r="AO9" s="142"/>
      <c r="AP9" s="142"/>
      <c r="AQ9" s="142"/>
      <c r="AR9" s="142"/>
      <c r="AS9" s="142"/>
      <c r="AT9" s="142"/>
      <c r="AU9" s="107"/>
    </row>
    <row r="10" spans="1:47" s="2" customFormat="1" ht="18.75" customHeight="1">
      <c r="A10" s="3"/>
      <c r="B10" s="92"/>
      <c r="C10" s="87"/>
      <c r="D10" s="87"/>
      <c r="E10" s="87"/>
      <c r="F10" s="87"/>
      <c r="G10" s="87"/>
      <c r="H10" s="87"/>
      <c r="I10" s="87"/>
      <c r="J10" s="93"/>
      <c r="K10" s="3"/>
      <c r="L10" s="92" t="s">
        <v>338</v>
      </c>
      <c r="M10" s="440"/>
      <c r="N10" s="440"/>
      <c r="O10" s="440"/>
      <c r="P10" s="440"/>
      <c r="Q10" s="440"/>
      <c r="R10" s="440"/>
      <c r="S10" s="440"/>
      <c r="T10" s="441"/>
      <c r="U10" s="93"/>
      <c r="V10" s="3"/>
      <c r="W10" s="3"/>
      <c r="X10" s="3"/>
      <c r="Y10" s="145"/>
      <c r="Z10" s="142"/>
      <c r="AA10" s="109" t="s">
        <v>350</v>
      </c>
      <c r="AB10" s="142"/>
      <c r="AC10" s="142"/>
      <c r="AD10" s="142"/>
      <c r="AE10" s="142"/>
      <c r="AF10" s="142"/>
      <c r="AG10" s="142"/>
      <c r="AH10" s="142"/>
      <c r="AI10" s="142"/>
      <c r="AJ10" s="142"/>
      <c r="AK10" s="142"/>
      <c r="AL10" s="142"/>
      <c r="AM10" s="142"/>
      <c r="AN10" s="142"/>
      <c r="AO10" s="142"/>
      <c r="AP10" s="142"/>
      <c r="AQ10" s="142"/>
      <c r="AR10" s="142"/>
      <c r="AS10" s="142"/>
      <c r="AT10" s="142"/>
      <c r="AU10" s="107"/>
    </row>
    <row r="11" spans="1:47" s="2" customFormat="1" ht="18.75" customHeight="1">
      <c r="A11" s="3"/>
      <c r="B11" s="3"/>
      <c r="C11" s="3"/>
      <c r="D11" s="3"/>
      <c r="E11" s="3"/>
      <c r="F11" s="3"/>
      <c r="G11" s="3"/>
      <c r="H11" s="3"/>
      <c r="I11" s="3"/>
      <c r="J11" s="3"/>
      <c r="K11" s="3"/>
      <c r="L11" s="4"/>
      <c r="M11" s="12"/>
      <c r="N11" s="12"/>
      <c r="O11" s="12"/>
      <c r="P11" s="12"/>
      <c r="Q11" s="12"/>
      <c r="R11" s="12"/>
      <c r="S11" s="12"/>
      <c r="T11" s="10"/>
      <c r="U11" s="10"/>
      <c r="V11" s="3"/>
      <c r="W11" s="3"/>
      <c r="X11" s="3"/>
      <c r="Y11" s="147"/>
      <c r="Z11" s="142"/>
      <c r="AA11" s="109" t="s">
        <v>351</v>
      </c>
      <c r="AB11" s="142"/>
      <c r="AC11" s="142"/>
      <c r="AD11" s="142"/>
      <c r="AE11" s="142"/>
      <c r="AF11" s="142"/>
      <c r="AG11" s="142"/>
      <c r="AH11" s="142"/>
      <c r="AI11" s="142"/>
      <c r="AJ11" s="142"/>
      <c r="AK11" s="142"/>
      <c r="AL11" s="142"/>
      <c r="AM11" s="142"/>
      <c r="AN11" s="142"/>
      <c r="AO11" s="142"/>
      <c r="AP11" s="142"/>
      <c r="AQ11" s="142"/>
      <c r="AR11" s="142"/>
      <c r="AS11" s="142"/>
      <c r="AT11" s="142"/>
      <c r="AU11" s="107"/>
    </row>
    <row r="12" spans="1:47" s="2" customFormat="1" ht="18.75" customHeight="1">
      <c r="A12" s="3"/>
      <c r="B12" s="13" t="s">
        <v>265</v>
      </c>
      <c r="C12" s="95"/>
      <c r="D12" s="95"/>
      <c r="E12" s="95"/>
      <c r="F12" s="95"/>
      <c r="G12" s="95"/>
      <c r="H12" s="95"/>
      <c r="I12" s="95"/>
      <c r="J12" s="95"/>
      <c r="K12" s="95"/>
      <c r="L12" s="95"/>
      <c r="M12" s="95"/>
      <c r="N12" s="95"/>
      <c r="O12" s="95"/>
      <c r="P12" s="95"/>
      <c r="Q12" s="95"/>
      <c r="R12" s="95"/>
      <c r="S12" s="95"/>
      <c r="T12" s="95"/>
      <c r="U12" s="25"/>
      <c r="V12" s="13"/>
      <c r="W12" s="3"/>
      <c r="X12" s="3"/>
      <c r="Y12" s="147"/>
      <c r="Z12" s="146"/>
      <c r="AA12" s="108" t="s">
        <v>352</v>
      </c>
      <c r="AB12" s="142"/>
      <c r="AC12" s="142"/>
      <c r="AD12" s="142"/>
      <c r="AE12" s="142"/>
      <c r="AF12" s="142"/>
      <c r="AG12" s="142"/>
      <c r="AH12" s="142"/>
      <c r="AI12" s="142"/>
      <c r="AJ12" s="142"/>
      <c r="AK12" s="142"/>
      <c r="AL12" s="142"/>
      <c r="AM12" s="142"/>
      <c r="AN12" s="142"/>
      <c r="AO12" s="142"/>
      <c r="AP12" s="142"/>
      <c r="AQ12" s="142"/>
      <c r="AR12" s="142"/>
      <c r="AS12" s="142"/>
      <c r="AT12" s="142"/>
      <c r="AU12" s="107"/>
    </row>
    <row r="13" spans="1:47" s="2" customFormat="1" ht="18.75" customHeight="1">
      <c r="A13" s="3"/>
      <c r="B13" s="95"/>
      <c r="C13" s="95"/>
      <c r="D13" s="95"/>
      <c r="E13" s="95"/>
      <c r="F13" s="95"/>
      <c r="G13" s="95"/>
      <c r="H13" s="95"/>
      <c r="I13" s="95"/>
      <c r="J13" s="95"/>
      <c r="K13" s="95"/>
      <c r="L13" s="95"/>
      <c r="M13" s="95"/>
      <c r="N13" s="95"/>
      <c r="O13" s="95"/>
      <c r="P13" s="95"/>
      <c r="Q13" s="95"/>
      <c r="R13" s="95"/>
      <c r="S13" s="95"/>
      <c r="T13" s="95"/>
      <c r="U13" s="25"/>
      <c r="V13" s="13"/>
      <c r="W13" s="3"/>
      <c r="X13" s="3"/>
      <c r="Y13" s="147"/>
      <c r="Z13" s="146"/>
      <c r="AA13" s="148" t="s">
        <v>353</v>
      </c>
      <c r="AB13" s="109" t="s">
        <v>346</v>
      </c>
      <c r="AC13" s="142"/>
      <c r="AD13" s="142"/>
      <c r="AE13" s="142"/>
      <c r="AF13" s="142"/>
      <c r="AG13" s="142"/>
      <c r="AH13" s="142"/>
      <c r="AI13" s="142"/>
      <c r="AJ13" s="142"/>
      <c r="AK13" s="142"/>
      <c r="AL13" s="142"/>
      <c r="AM13" s="142"/>
      <c r="AN13" s="142"/>
      <c r="AO13" s="142"/>
      <c r="AP13" s="142"/>
      <c r="AQ13" s="142"/>
      <c r="AR13" s="142"/>
      <c r="AS13" s="142"/>
      <c r="AT13" s="142"/>
      <c r="AU13" s="107"/>
    </row>
    <row r="14" spans="1:47" s="2" customFormat="1" ht="18.75" customHeight="1">
      <c r="A14" s="402" t="s">
        <v>3</v>
      </c>
      <c r="B14" s="402"/>
      <c r="C14" s="402"/>
      <c r="D14" s="402"/>
      <c r="E14" s="402"/>
      <c r="F14" s="402"/>
      <c r="G14" s="402"/>
      <c r="H14" s="402"/>
      <c r="I14" s="402"/>
      <c r="J14" s="402"/>
      <c r="K14" s="402"/>
      <c r="L14" s="402"/>
      <c r="M14" s="402"/>
      <c r="N14" s="402"/>
      <c r="O14" s="402"/>
      <c r="P14" s="402"/>
      <c r="Q14" s="402"/>
      <c r="R14" s="402"/>
      <c r="S14" s="402"/>
      <c r="T14" s="402"/>
      <c r="U14" s="402"/>
      <c r="V14" s="402"/>
      <c r="W14" s="3"/>
      <c r="X14" s="3"/>
      <c r="Y14" s="147"/>
      <c r="Z14" s="146"/>
      <c r="AA14" s="148" t="s">
        <v>353</v>
      </c>
      <c r="AB14" s="109" t="s">
        <v>354</v>
      </c>
      <c r="AC14" s="142"/>
      <c r="AD14" s="142"/>
      <c r="AE14" s="142"/>
      <c r="AF14" s="142"/>
      <c r="AG14" s="142"/>
      <c r="AH14" s="142"/>
      <c r="AI14" s="142"/>
      <c r="AJ14" s="142"/>
      <c r="AK14" s="142"/>
      <c r="AL14" s="142"/>
      <c r="AM14" s="142"/>
      <c r="AN14" s="142"/>
      <c r="AO14" s="142"/>
      <c r="AP14" s="142"/>
      <c r="AQ14" s="142"/>
      <c r="AR14" s="142"/>
      <c r="AS14" s="142"/>
      <c r="AT14" s="142"/>
      <c r="AU14" s="107"/>
    </row>
    <row r="15" spans="1:47" s="2" customFormat="1" ht="18.75" customHeight="1">
      <c r="A15" s="16"/>
      <c r="B15" s="3"/>
      <c r="C15" s="3"/>
      <c r="D15" s="3"/>
      <c r="E15" s="3"/>
      <c r="F15" s="3"/>
      <c r="G15" s="3"/>
      <c r="H15" s="3"/>
      <c r="I15" s="3"/>
      <c r="J15" s="3"/>
      <c r="K15" s="3"/>
      <c r="L15" s="3"/>
      <c r="M15" s="3"/>
      <c r="N15" s="3"/>
      <c r="O15" s="3"/>
      <c r="P15" s="3"/>
      <c r="Q15" s="4"/>
      <c r="R15" s="3"/>
      <c r="S15" s="3"/>
      <c r="T15" s="3"/>
      <c r="U15" s="3"/>
      <c r="V15" s="3"/>
      <c r="W15" s="3"/>
      <c r="X15" s="3"/>
      <c r="Y15" s="147"/>
      <c r="Z15" s="146"/>
      <c r="AA15" s="148" t="s">
        <v>353</v>
      </c>
      <c r="AB15" s="109" t="s">
        <v>355</v>
      </c>
      <c r="AC15" s="142"/>
      <c r="AD15" s="142"/>
      <c r="AE15" s="142"/>
      <c r="AF15" s="142"/>
      <c r="AG15" s="142"/>
      <c r="AH15" s="142"/>
      <c r="AI15" s="142"/>
      <c r="AJ15" s="142"/>
      <c r="AK15" s="142"/>
      <c r="AL15" s="142"/>
      <c r="AM15" s="142"/>
      <c r="AN15" s="142"/>
      <c r="AO15" s="142"/>
      <c r="AP15" s="142"/>
      <c r="AQ15" s="142"/>
      <c r="AR15" s="142"/>
      <c r="AS15" s="142"/>
      <c r="AT15" s="142"/>
      <c r="AU15" s="107"/>
    </row>
    <row r="16" spans="1:47" s="2" customFormat="1" ht="18.75" customHeight="1">
      <c r="A16" s="26" t="s">
        <v>5</v>
      </c>
      <c r="B16" s="27" t="s">
        <v>8</v>
      </c>
      <c r="C16" s="27"/>
      <c r="D16" s="27"/>
      <c r="E16" s="28"/>
      <c r="F16" s="395"/>
      <c r="G16" s="395"/>
      <c r="H16" s="395"/>
      <c r="I16" s="395"/>
      <c r="J16" s="395"/>
      <c r="K16" s="395"/>
      <c r="L16" s="395"/>
      <c r="M16" s="395"/>
      <c r="N16" s="395"/>
      <c r="O16" s="395"/>
      <c r="P16" s="395"/>
      <c r="Q16" s="395"/>
      <c r="R16" s="395"/>
      <c r="S16" s="395"/>
      <c r="T16" s="395"/>
      <c r="U16" s="395"/>
      <c r="V16" s="395"/>
      <c r="W16" s="3"/>
      <c r="X16" s="3"/>
      <c r="Y16" s="147"/>
      <c r="Z16" s="146"/>
      <c r="AA16" s="148" t="s">
        <v>353</v>
      </c>
      <c r="AB16" s="109" t="s">
        <v>356</v>
      </c>
      <c r="AC16" s="142"/>
      <c r="AD16" s="142"/>
      <c r="AE16" s="142"/>
      <c r="AF16" s="142"/>
      <c r="AG16" s="142"/>
      <c r="AH16" s="142"/>
      <c r="AI16" s="142"/>
      <c r="AJ16" s="142"/>
      <c r="AK16" s="142"/>
      <c r="AL16" s="142"/>
      <c r="AM16" s="142"/>
      <c r="AN16" s="142"/>
      <c r="AO16" s="142"/>
      <c r="AP16" s="142"/>
      <c r="AQ16" s="142"/>
      <c r="AR16" s="142"/>
      <c r="AS16" s="142"/>
      <c r="AT16" s="142"/>
      <c r="AU16" s="107"/>
    </row>
    <row r="17" spans="1:47" s="2" customFormat="1" ht="18.75" customHeight="1">
      <c r="A17" s="26" t="s">
        <v>6</v>
      </c>
      <c r="B17" s="27" t="s">
        <v>9</v>
      </c>
      <c r="C17" s="27"/>
      <c r="D17" s="27"/>
      <c r="E17" s="28"/>
      <c r="F17" s="403"/>
      <c r="G17" s="403"/>
      <c r="H17" s="403"/>
      <c r="I17" s="403"/>
      <c r="J17" s="403"/>
      <c r="K17" s="403"/>
      <c r="L17" s="403"/>
      <c r="M17" s="403"/>
      <c r="N17" s="403"/>
      <c r="O17" s="403"/>
      <c r="P17" s="403"/>
      <c r="Q17" s="403"/>
      <c r="R17" s="403"/>
      <c r="S17" s="403"/>
      <c r="T17" s="403"/>
      <c r="U17" s="403"/>
      <c r="V17" s="403"/>
      <c r="W17" s="3"/>
      <c r="X17" s="3"/>
      <c r="Y17" s="147"/>
      <c r="Z17" s="146"/>
      <c r="AA17" s="108" t="s">
        <v>357</v>
      </c>
      <c r="AB17" s="142"/>
      <c r="AC17" s="142"/>
      <c r="AD17" s="142"/>
      <c r="AE17" s="142"/>
      <c r="AF17" s="142"/>
      <c r="AG17" s="142"/>
      <c r="AH17" s="142"/>
      <c r="AI17" s="142"/>
      <c r="AJ17" s="142"/>
      <c r="AK17" s="142"/>
      <c r="AL17" s="142"/>
      <c r="AM17" s="142"/>
      <c r="AN17" s="142"/>
      <c r="AO17" s="142"/>
      <c r="AP17" s="142"/>
      <c r="AQ17" s="142"/>
      <c r="AR17" s="142"/>
      <c r="AS17" s="142"/>
      <c r="AT17" s="142"/>
      <c r="AU17" s="107"/>
    </row>
    <row r="18" spans="1:47" s="2" customFormat="1" ht="18.75" customHeight="1">
      <c r="A18" s="26" t="s">
        <v>7</v>
      </c>
      <c r="B18" s="27" t="s">
        <v>10</v>
      </c>
      <c r="C18" s="27"/>
      <c r="D18" s="27"/>
      <c r="E18" s="27"/>
      <c r="F18" s="404" t="s">
        <v>450</v>
      </c>
      <c r="G18" s="405"/>
      <c r="H18" s="405"/>
      <c r="I18" s="405"/>
      <c r="J18" s="176"/>
      <c r="K18" s="177"/>
      <c r="L18" s="177"/>
      <c r="M18" s="178"/>
      <c r="N18" s="179"/>
      <c r="O18" s="179"/>
      <c r="P18" s="179"/>
      <c r="Q18" s="179"/>
      <c r="R18" s="179"/>
      <c r="S18" s="180" t="s">
        <v>307</v>
      </c>
      <c r="T18" s="408" t="s">
        <v>451</v>
      </c>
      <c r="U18" s="408"/>
      <c r="V18" s="181"/>
      <c r="W18" s="3"/>
      <c r="X18" s="3"/>
      <c r="Y18" s="147"/>
      <c r="Z18" s="109"/>
      <c r="AA18" s="109" t="s">
        <v>358</v>
      </c>
      <c r="AB18" s="142"/>
      <c r="AC18" s="142"/>
      <c r="AD18" s="142"/>
      <c r="AE18" s="142"/>
      <c r="AF18" s="142"/>
      <c r="AG18" s="142"/>
      <c r="AH18" s="142"/>
      <c r="AI18" s="142"/>
      <c r="AJ18" s="142"/>
      <c r="AK18" s="142"/>
      <c r="AL18" s="142"/>
      <c r="AM18" s="142"/>
      <c r="AN18" s="142"/>
      <c r="AO18" s="142"/>
      <c r="AP18" s="142"/>
      <c r="AQ18" s="142"/>
      <c r="AR18" s="142"/>
      <c r="AS18" s="142"/>
      <c r="AT18" s="142"/>
      <c r="AU18" s="107"/>
    </row>
    <row r="19" spans="1:47" s="2" customFormat="1" ht="18.75" customHeight="1">
      <c r="A19" s="26" t="s">
        <v>11</v>
      </c>
      <c r="B19" s="15" t="s">
        <v>12</v>
      </c>
      <c r="C19" s="15"/>
      <c r="D19" s="29"/>
      <c r="E19" s="30"/>
      <c r="F19" s="406" t="s">
        <v>163</v>
      </c>
      <c r="G19" s="407"/>
      <c r="H19" s="407"/>
      <c r="I19" s="407"/>
      <c r="J19" s="182" t="s">
        <v>79</v>
      </c>
      <c r="K19" s="183"/>
      <c r="L19" s="184"/>
      <c r="M19" s="185"/>
      <c r="N19" s="186"/>
      <c r="O19" s="186"/>
      <c r="P19" s="187"/>
      <c r="Q19" s="187"/>
      <c r="R19" s="187"/>
      <c r="S19" s="187"/>
      <c r="T19" s="187"/>
      <c r="U19" s="187"/>
      <c r="V19" s="188"/>
      <c r="W19" s="3"/>
      <c r="X19" s="3"/>
      <c r="Y19" s="147"/>
      <c r="Z19" s="146"/>
      <c r="AA19" s="108" t="s">
        <v>359</v>
      </c>
      <c r="AB19" s="142"/>
      <c r="AC19" s="142"/>
      <c r="AD19" s="142"/>
      <c r="AE19" s="142"/>
      <c r="AF19" s="142"/>
      <c r="AG19" s="142"/>
      <c r="AH19" s="142"/>
      <c r="AI19" s="142"/>
      <c r="AJ19" s="142"/>
      <c r="AK19" s="142"/>
      <c r="AL19" s="142"/>
      <c r="AM19" s="142"/>
      <c r="AN19" s="142"/>
      <c r="AO19" s="142"/>
      <c r="AP19" s="142"/>
      <c r="AQ19" s="142"/>
      <c r="AR19" s="142"/>
      <c r="AS19" s="142"/>
      <c r="AT19" s="142"/>
      <c r="AU19" s="107"/>
    </row>
    <row r="20" spans="1:47" s="2" customFormat="1" ht="18.75" customHeight="1">
      <c r="A20" s="400" t="s">
        <v>26</v>
      </c>
      <c r="B20" s="396" t="s">
        <v>29</v>
      </c>
      <c r="C20" s="396"/>
      <c r="D20" s="396"/>
      <c r="E20" s="397"/>
      <c r="F20" s="189" t="s">
        <v>281</v>
      </c>
      <c r="G20" s="179"/>
      <c r="H20" s="180"/>
      <c r="I20" s="393" t="s">
        <v>159</v>
      </c>
      <c r="J20" s="393"/>
      <c r="K20" s="393"/>
      <c r="L20" s="190" t="s">
        <v>25</v>
      </c>
      <c r="M20" s="190"/>
      <c r="N20" s="87"/>
      <c r="O20" s="87"/>
      <c r="P20" s="87"/>
      <c r="Q20" s="87"/>
      <c r="R20" s="87"/>
      <c r="S20" s="87"/>
      <c r="T20" s="87"/>
      <c r="U20" s="87"/>
      <c r="V20" s="191"/>
      <c r="W20" s="3"/>
      <c r="X20" s="3"/>
      <c r="Y20" s="147"/>
      <c r="Z20" s="142"/>
      <c r="AA20" s="109" t="s">
        <v>566</v>
      </c>
      <c r="AB20" s="142"/>
      <c r="AC20" s="142"/>
      <c r="AD20" s="142"/>
      <c r="AE20" s="139"/>
      <c r="AF20" s="139"/>
      <c r="AG20" s="139"/>
      <c r="AH20" s="139"/>
      <c r="AI20" s="139"/>
      <c r="AJ20" s="139"/>
      <c r="AK20" s="139"/>
      <c r="AL20" s="139"/>
      <c r="AM20" s="139"/>
      <c r="AN20" s="139"/>
      <c r="AO20" s="139"/>
      <c r="AP20" s="139"/>
      <c r="AQ20" s="139"/>
      <c r="AR20" s="139"/>
      <c r="AS20" s="139"/>
      <c r="AT20" s="139"/>
      <c r="AU20" s="107"/>
    </row>
    <row r="21" spans="1:47" s="2" customFormat="1" ht="18.75" customHeight="1">
      <c r="A21" s="401"/>
      <c r="B21" s="398"/>
      <c r="C21" s="398"/>
      <c r="D21" s="398"/>
      <c r="E21" s="399"/>
      <c r="F21" s="390"/>
      <c r="G21" s="391"/>
      <c r="H21" s="391"/>
      <c r="I21" s="391"/>
      <c r="J21" s="391"/>
      <c r="K21" s="391"/>
      <c r="L21" s="391"/>
      <c r="M21" s="391"/>
      <c r="N21" s="391"/>
      <c r="O21" s="391"/>
      <c r="P21" s="391"/>
      <c r="Q21" s="391"/>
      <c r="R21" s="391"/>
      <c r="S21" s="391"/>
      <c r="T21" s="391"/>
      <c r="U21" s="391"/>
      <c r="V21" s="392"/>
      <c r="W21" s="3"/>
      <c r="X21" s="3"/>
      <c r="Y21" s="147"/>
      <c r="Z21" s="108" t="s">
        <v>347</v>
      </c>
      <c r="AA21" s="142"/>
      <c r="AB21" s="139"/>
      <c r="AC21" s="139"/>
      <c r="AD21" s="139"/>
      <c r="AE21" s="139"/>
      <c r="AF21" s="139"/>
      <c r="AG21" s="139"/>
      <c r="AH21" s="139"/>
      <c r="AI21" s="139"/>
      <c r="AJ21" s="139"/>
      <c r="AK21" s="139"/>
      <c r="AL21" s="139"/>
      <c r="AM21" s="139"/>
      <c r="AN21" s="139"/>
      <c r="AO21" s="139"/>
      <c r="AP21" s="139"/>
      <c r="AQ21" s="139"/>
      <c r="AR21" s="139"/>
      <c r="AS21" s="139"/>
      <c r="AT21" s="139"/>
      <c r="AU21" s="107"/>
    </row>
    <row r="22" spans="1:47" ht="18.75" customHeight="1">
      <c r="A22" s="31" t="s">
        <v>13</v>
      </c>
      <c r="B22" s="32" t="s">
        <v>14</v>
      </c>
      <c r="C22" s="32"/>
      <c r="D22" s="32"/>
      <c r="E22" s="33"/>
      <c r="F22" s="420" t="s">
        <v>15</v>
      </c>
      <c r="G22" s="421"/>
      <c r="H22" s="421"/>
      <c r="I22" s="421"/>
      <c r="J22" s="421"/>
      <c r="K22" s="421"/>
      <c r="L22" s="421"/>
      <c r="M22" s="421"/>
      <c r="N22" s="422"/>
      <c r="O22" s="192"/>
      <c r="P22" s="192"/>
      <c r="Q22" s="192"/>
      <c r="R22" s="192"/>
      <c r="S22" s="192"/>
      <c r="T22" s="193"/>
      <c r="U22" s="193"/>
      <c r="V22" s="194"/>
      <c r="W22" s="6"/>
      <c r="X22" s="6"/>
      <c r="Y22" s="147"/>
      <c r="Z22" s="149" t="s">
        <v>353</v>
      </c>
      <c r="AA22" s="109" t="s">
        <v>360</v>
      </c>
      <c r="AB22" s="109"/>
      <c r="AC22" s="109"/>
      <c r="AD22" s="109"/>
      <c r="AE22" s="109"/>
      <c r="AF22" s="109"/>
      <c r="AG22" s="109"/>
      <c r="AH22" s="109"/>
      <c r="AI22" s="109"/>
      <c r="AJ22" s="109"/>
      <c r="AK22" s="109"/>
      <c r="AL22" s="109"/>
      <c r="AM22" s="109"/>
      <c r="AN22" s="109"/>
      <c r="AO22" s="109"/>
      <c r="AP22" s="109"/>
      <c r="AQ22" s="109"/>
      <c r="AR22" s="109"/>
      <c r="AS22" s="109"/>
      <c r="AT22" s="109"/>
      <c r="AU22" s="107"/>
    </row>
    <row r="23" spans="1:47" ht="18.75" customHeight="1">
      <c r="A23" s="34"/>
      <c r="B23" s="35"/>
      <c r="C23" s="35"/>
      <c r="D23" s="35"/>
      <c r="E23" s="36"/>
      <c r="F23" s="287" t="s">
        <v>545</v>
      </c>
      <c r="G23" s="190" t="s">
        <v>558</v>
      </c>
      <c r="H23" s="79"/>
      <c r="I23" s="79"/>
      <c r="J23" s="190"/>
      <c r="K23" s="196"/>
      <c r="L23" s="190"/>
      <c r="M23" s="190"/>
      <c r="N23" s="197"/>
      <c r="O23" s="197"/>
      <c r="P23" s="79"/>
      <c r="Q23" s="197"/>
      <c r="R23" s="198"/>
      <c r="S23" s="197"/>
      <c r="T23" s="199"/>
      <c r="U23" s="199"/>
      <c r="V23" s="200"/>
      <c r="W23" s="6"/>
      <c r="X23" s="6"/>
      <c r="Y23" s="147"/>
      <c r="Z23" s="149" t="s">
        <v>353</v>
      </c>
      <c r="AA23" s="109" t="s">
        <v>361</v>
      </c>
      <c r="AB23" s="109"/>
      <c r="AC23" s="109"/>
      <c r="AD23" s="109"/>
      <c r="AE23" s="109"/>
      <c r="AF23" s="109"/>
      <c r="AG23" s="109"/>
      <c r="AH23" s="109"/>
      <c r="AI23" s="109"/>
      <c r="AJ23" s="109"/>
      <c r="AK23" s="109"/>
      <c r="AL23" s="109"/>
      <c r="AM23" s="109"/>
      <c r="AN23" s="109"/>
      <c r="AO23" s="109"/>
      <c r="AP23" s="109"/>
      <c r="AQ23" s="109"/>
      <c r="AR23" s="109"/>
      <c r="AS23" s="109"/>
      <c r="AT23" s="109"/>
      <c r="AU23" s="107"/>
    </row>
    <row r="24" spans="1:47" ht="18.75" customHeight="1">
      <c r="A24" s="34"/>
      <c r="B24" s="35"/>
      <c r="C24" s="35"/>
      <c r="D24" s="35"/>
      <c r="E24" s="36"/>
      <c r="F24" s="195"/>
      <c r="G24" s="201" t="s">
        <v>16</v>
      </c>
      <c r="H24" s="424" t="s">
        <v>68</v>
      </c>
      <c r="I24" s="424"/>
      <c r="J24" s="424" t="s">
        <v>70</v>
      </c>
      <c r="K24" s="424"/>
      <c r="L24" s="424"/>
      <c r="M24" s="424" t="s">
        <v>17</v>
      </c>
      <c r="N24" s="424"/>
      <c r="O24" s="424"/>
      <c r="P24" s="424" t="s">
        <v>69</v>
      </c>
      <c r="Q24" s="424"/>
      <c r="R24" s="79"/>
      <c r="S24" s="450" t="s">
        <v>18</v>
      </c>
      <c r="T24" s="451"/>
      <c r="U24" s="452"/>
      <c r="V24" s="202"/>
      <c r="W24" s="6"/>
      <c r="X24" s="6"/>
      <c r="Y24" s="150"/>
      <c r="Z24" s="116" t="s">
        <v>309</v>
      </c>
      <c r="AA24" s="120"/>
      <c r="AB24" s="121"/>
      <c r="AC24" s="121"/>
      <c r="AD24" s="122"/>
      <c r="AE24" s="112"/>
      <c r="AF24" s="112"/>
      <c r="AG24" s="112"/>
      <c r="AH24" s="151"/>
      <c r="AI24" s="151"/>
      <c r="AJ24" s="151"/>
      <c r="AK24" s="151"/>
      <c r="AL24" s="151"/>
      <c r="AM24" s="151"/>
      <c r="AN24" s="151"/>
      <c r="AO24" s="151"/>
      <c r="AP24" s="151"/>
      <c r="AQ24" s="151"/>
      <c r="AR24" s="151"/>
      <c r="AS24" s="151"/>
      <c r="AT24" s="151"/>
      <c r="AU24" s="106"/>
    </row>
    <row r="25" spans="1:47" ht="18.75" customHeight="1">
      <c r="A25" s="34"/>
      <c r="B25" s="35"/>
      <c r="C25" s="35"/>
      <c r="D25" s="35"/>
      <c r="E25" s="36"/>
      <c r="F25" s="195"/>
      <c r="G25" s="59"/>
      <c r="H25" s="425"/>
      <c r="I25" s="425"/>
      <c r="J25" s="423"/>
      <c r="K25" s="423"/>
      <c r="L25" s="423"/>
      <c r="M25" s="423"/>
      <c r="N25" s="423"/>
      <c r="O25" s="423"/>
      <c r="P25" s="453" t="str">
        <f>IF(ISBLANK(H25),"",ROUNDDOWN(M25/J25-1,3))</f>
        <v/>
      </c>
      <c r="Q25" s="453"/>
      <c r="R25" s="203"/>
      <c r="S25" s="423"/>
      <c r="T25" s="423"/>
      <c r="U25" s="423"/>
      <c r="V25" s="200"/>
      <c r="W25" s="6"/>
      <c r="X25" s="6"/>
      <c r="Y25" s="152"/>
      <c r="Z25" s="149" t="s">
        <v>353</v>
      </c>
      <c r="AA25" s="109" t="s">
        <v>362</v>
      </c>
      <c r="AB25" s="113"/>
      <c r="AC25" s="113"/>
      <c r="AD25" s="113"/>
      <c r="AE25" s="113"/>
      <c r="AF25" s="113"/>
      <c r="AG25" s="113"/>
      <c r="AH25" s="151"/>
      <c r="AI25" s="151"/>
      <c r="AJ25" s="151"/>
      <c r="AK25" s="151"/>
      <c r="AL25" s="151"/>
      <c r="AM25" s="151"/>
      <c r="AN25" s="151"/>
      <c r="AO25" s="151"/>
      <c r="AP25" s="151"/>
      <c r="AQ25" s="151"/>
      <c r="AR25" s="151"/>
      <c r="AS25" s="151"/>
      <c r="AT25" s="151"/>
      <c r="AU25" s="106"/>
    </row>
    <row r="26" spans="1:47" ht="18.75" customHeight="1">
      <c r="A26" s="34"/>
      <c r="B26" s="35"/>
      <c r="C26" s="35"/>
      <c r="D26" s="35"/>
      <c r="E26" s="36"/>
      <c r="F26" s="195"/>
      <c r="G26" s="59"/>
      <c r="H26" s="425"/>
      <c r="I26" s="425"/>
      <c r="J26" s="423"/>
      <c r="K26" s="423"/>
      <c r="L26" s="423"/>
      <c r="M26" s="423"/>
      <c r="N26" s="423"/>
      <c r="O26" s="423"/>
      <c r="P26" s="453" t="str">
        <f>IF(ISBLANK(H26),"",ROUNDDOWN(M26/J26-1,3))</f>
        <v/>
      </c>
      <c r="Q26" s="453"/>
      <c r="R26" s="79"/>
      <c r="S26" s="456"/>
      <c r="T26" s="457"/>
      <c r="U26" s="458"/>
      <c r="V26" s="200"/>
      <c r="W26" s="6"/>
      <c r="X26" s="6"/>
      <c r="Y26" s="152"/>
      <c r="Z26" s="109"/>
      <c r="AA26" s="110" t="s">
        <v>363</v>
      </c>
      <c r="AB26" s="153"/>
      <c r="AC26" s="153"/>
      <c r="AD26" s="153"/>
      <c r="AE26" s="153"/>
      <c r="AF26" s="153"/>
      <c r="AG26" s="153"/>
      <c r="AH26" s="109"/>
      <c r="AI26" s="109"/>
      <c r="AJ26" s="109"/>
      <c r="AK26" s="109"/>
      <c r="AL26" s="109"/>
      <c r="AM26" s="109"/>
      <c r="AN26" s="109"/>
      <c r="AO26" s="109"/>
      <c r="AP26" s="109"/>
      <c r="AQ26" s="109"/>
      <c r="AR26" s="109"/>
      <c r="AS26" s="109"/>
      <c r="AT26" s="109"/>
      <c r="AU26" s="154"/>
    </row>
    <row r="27" spans="1:47" ht="18.75" customHeight="1">
      <c r="A27" s="34"/>
      <c r="B27" s="35"/>
      <c r="C27" s="35"/>
      <c r="D27" s="35"/>
      <c r="E27" s="36"/>
      <c r="F27" s="79"/>
      <c r="G27" s="59"/>
      <c r="H27" s="425"/>
      <c r="I27" s="425"/>
      <c r="J27" s="423"/>
      <c r="K27" s="423"/>
      <c r="L27" s="423"/>
      <c r="M27" s="423"/>
      <c r="N27" s="423"/>
      <c r="O27" s="423"/>
      <c r="P27" s="453" t="str">
        <f>IF(ISBLANK(H27),"",ROUNDDOWN(M27/J27-1,3))</f>
        <v/>
      </c>
      <c r="Q27" s="453"/>
      <c r="R27" s="79"/>
      <c r="S27" s="456"/>
      <c r="T27" s="457"/>
      <c r="U27" s="458"/>
      <c r="V27" s="200"/>
      <c r="W27" s="6"/>
      <c r="X27" s="6"/>
      <c r="Y27" s="152"/>
      <c r="Z27" s="149" t="s">
        <v>353</v>
      </c>
      <c r="AA27" s="109" t="s">
        <v>364</v>
      </c>
      <c r="AB27" s="153"/>
      <c r="AC27" s="153"/>
      <c r="AD27" s="153"/>
      <c r="AE27" s="153"/>
      <c r="AF27" s="153"/>
      <c r="AG27" s="153"/>
      <c r="AH27" s="114"/>
      <c r="AI27" s="114"/>
      <c r="AJ27" s="114"/>
      <c r="AK27" s="114"/>
      <c r="AL27" s="114"/>
      <c r="AM27" s="114"/>
      <c r="AN27" s="114"/>
      <c r="AO27" s="114"/>
      <c r="AP27" s="114"/>
      <c r="AQ27" s="114"/>
      <c r="AR27" s="114"/>
      <c r="AS27" s="114"/>
      <c r="AT27" s="114"/>
      <c r="AU27" s="154"/>
    </row>
    <row r="28" spans="1:47" ht="18.75" customHeight="1">
      <c r="A28" s="34"/>
      <c r="B28" s="35"/>
      <c r="C28" s="35"/>
      <c r="D28" s="35"/>
      <c r="E28" s="36"/>
      <c r="F28" s="79"/>
      <c r="G28" s="59"/>
      <c r="H28" s="425"/>
      <c r="I28" s="425"/>
      <c r="J28" s="423"/>
      <c r="K28" s="423"/>
      <c r="L28" s="423"/>
      <c r="M28" s="423"/>
      <c r="N28" s="423"/>
      <c r="O28" s="423"/>
      <c r="P28" s="453" t="str">
        <f>IF(ISBLANK(H28),"",ROUNDDOWN(M28/J28-1,3))</f>
        <v/>
      </c>
      <c r="Q28" s="453"/>
      <c r="R28" s="79"/>
      <c r="S28" s="456"/>
      <c r="T28" s="457"/>
      <c r="U28" s="458"/>
      <c r="V28" s="200"/>
      <c r="W28" s="6"/>
      <c r="X28" s="6"/>
      <c r="Y28" s="152"/>
      <c r="Z28" s="109"/>
      <c r="AA28" s="109" t="s">
        <v>365</v>
      </c>
      <c r="AB28" s="153"/>
      <c r="AC28" s="153"/>
      <c r="AD28" s="153"/>
      <c r="AE28" s="153"/>
      <c r="AF28" s="153"/>
      <c r="AG28" s="153"/>
      <c r="AH28" s="115"/>
      <c r="AI28" s="115"/>
      <c r="AJ28" s="115"/>
      <c r="AK28" s="115"/>
      <c r="AL28" s="115"/>
      <c r="AM28" s="115"/>
      <c r="AN28" s="115"/>
      <c r="AO28" s="115"/>
      <c r="AP28" s="115"/>
      <c r="AQ28" s="115"/>
      <c r="AR28" s="115"/>
      <c r="AS28" s="115"/>
      <c r="AT28" s="115"/>
      <c r="AU28" s="154"/>
    </row>
    <row r="29" spans="1:47" ht="18.75" customHeight="1">
      <c r="A29" s="37"/>
      <c r="B29" s="35"/>
      <c r="C29" s="35"/>
      <c r="D29" s="35"/>
      <c r="E29" s="36"/>
      <c r="F29" s="79"/>
      <c r="G29" s="204"/>
      <c r="H29" s="204"/>
      <c r="I29" s="204"/>
      <c r="J29" s="205"/>
      <c r="K29" s="204"/>
      <c r="L29" s="204"/>
      <c r="M29" s="204"/>
      <c r="N29" s="204"/>
      <c r="O29" s="204"/>
      <c r="P29" s="204"/>
      <c r="Q29" s="204"/>
      <c r="R29" s="204"/>
      <c r="S29" s="205"/>
      <c r="T29" s="204"/>
      <c r="U29" s="204"/>
      <c r="V29" s="206"/>
      <c r="W29" s="53"/>
      <c r="X29" s="53"/>
      <c r="Y29" s="152"/>
      <c r="Z29" s="116" t="s">
        <v>310</v>
      </c>
      <c r="AA29" s="117"/>
      <c r="AB29" s="118"/>
      <c r="AC29" s="118"/>
      <c r="AD29" s="118"/>
      <c r="AE29" s="119"/>
      <c r="AF29" s="151"/>
      <c r="AG29" s="151"/>
      <c r="AH29" s="153"/>
      <c r="AI29" s="153"/>
      <c r="AJ29" s="153"/>
      <c r="AK29" s="153"/>
      <c r="AL29" s="153"/>
      <c r="AM29" s="153"/>
      <c r="AN29" s="153"/>
      <c r="AO29" s="153"/>
      <c r="AP29" s="153"/>
      <c r="AQ29" s="153"/>
      <c r="AR29" s="153"/>
      <c r="AS29" s="153"/>
      <c r="AT29" s="153"/>
      <c r="AU29" s="154"/>
    </row>
    <row r="30" spans="1:47" ht="18.75" customHeight="1">
      <c r="A30" s="37"/>
      <c r="B30" s="35"/>
      <c r="C30" s="35"/>
      <c r="D30" s="35"/>
      <c r="E30" s="35"/>
      <c r="F30" s="287" t="s">
        <v>545</v>
      </c>
      <c r="G30" s="190" t="s">
        <v>559</v>
      </c>
      <c r="H30" s="79"/>
      <c r="I30" s="79"/>
      <c r="J30" s="190"/>
      <c r="K30" s="196"/>
      <c r="L30" s="190"/>
      <c r="M30" s="190"/>
      <c r="N30" s="190"/>
      <c r="O30" s="79"/>
      <c r="P30" s="207"/>
      <c r="Q30" s="207"/>
      <c r="R30" s="207"/>
      <c r="S30" s="207"/>
      <c r="T30" s="207"/>
      <c r="U30" s="207"/>
      <c r="V30" s="208"/>
      <c r="W30" s="53"/>
      <c r="X30" s="53"/>
      <c r="Y30" s="152"/>
      <c r="Z30" s="153"/>
      <c r="AA30" s="111" t="s">
        <v>366</v>
      </c>
      <c r="AB30" s="151"/>
      <c r="AC30" s="151"/>
      <c r="AD30" s="151"/>
      <c r="AE30" s="151"/>
      <c r="AF30" s="151"/>
      <c r="AG30" s="151"/>
      <c r="AH30" s="153"/>
      <c r="AI30" s="153"/>
      <c r="AJ30" s="153"/>
      <c r="AK30" s="153"/>
      <c r="AL30" s="153"/>
      <c r="AM30" s="153"/>
      <c r="AN30" s="153"/>
      <c r="AO30" s="153"/>
      <c r="AP30" s="153"/>
      <c r="AQ30" s="153"/>
      <c r="AR30" s="153"/>
      <c r="AS30" s="153"/>
      <c r="AT30" s="153"/>
      <c r="AU30" s="154"/>
    </row>
    <row r="31" spans="1:47" ht="18.75" customHeight="1">
      <c r="A31" s="37"/>
      <c r="B31" s="35"/>
      <c r="C31" s="35"/>
      <c r="D31" s="35"/>
      <c r="E31" s="35"/>
      <c r="F31" s="287" t="s">
        <v>545</v>
      </c>
      <c r="G31" s="190" t="s">
        <v>560</v>
      </c>
      <c r="H31" s="79"/>
      <c r="I31" s="79"/>
      <c r="J31" s="190"/>
      <c r="K31" s="196"/>
      <c r="L31" s="190"/>
      <c r="M31" s="190"/>
      <c r="N31" s="190"/>
      <c r="O31" s="79"/>
      <c r="P31" s="207"/>
      <c r="Q31" s="207"/>
      <c r="R31" s="207"/>
      <c r="S31" s="207"/>
      <c r="T31" s="207"/>
      <c r="U31" s="207"/>
      <c r="V31" s="208"/>
      <c r="W31" s="53"/>
      <c r="X31" s="53"/>
      <c r="Y31" s="152"/>
      <c r="Z31" s="153"/>
      <c r="AA31" s="151"/>
      <c r="AB31" s="151"/>
      <c r="AC31" s="151"/>
      <c r="AD31" s="151"/>
      <c r="AE31" s="151"/>
      <c r="AF31" s="151"/>
      <c r="AG31" s="151"/>
      <c r="AH31" s="153"/>
      <c r="AI31" s="153"/>
      <c r="AJ31" s="153"/>
      <c r="AK31" s="153"/>
      <c r="AL31" s="153"/>
      <c r="AM31" s="153"/>
      <c r="AN31" s="153"/>
      <c r="AO31" s="153"/>
      <c r="AP31" s="153"/>
      <c r="AQ31" s="153"/>
      <c r="AR31" s="153"/>
      <c r="AS31" s="153"/>
      <c r="AT31" s="153"/>
      <c r="AU31" s="154"/>
    </row>
    <row r="32" spans="1:47" ht="18.75" customHeight="1">
      <c r="A32" s="37"/>
      <c r="B32" s="35"/>
      <c r="C32" s="35"/>
      <c r="D32" s="35"/>
      <c r="E32" s="35"/>
      <c r="F32" s="287" t="s">
        <v>545</v>
      </c>
      <c r="G32" s="190" t="s">
        <v>561</v>
      </c>
      <c r="H32" s="79"/>
      <c r="I32" s="79"/>
      <c r="J32" s="190"/>
      <c r="K32" s="196"/>
      <c r="L32" s="190"/>
      <c r="M32" s="190"/>
      <c r="N32" s="190"/>
      <c r="O32" s="79"/>
      <c r="P32" s="207"/>
      <c r="Q32" s="209"/>
      <c r="R32" s="209"/>
      <c r="S32" s="209"/>
      <c r="T32" s="209"/>
      <c r="U32" s="209"/>
      <c r="V32" s="210"/>
      <c r="W32" s="53"/>
      <c r="X32" s="53"/>
      <c r="Y32" s="155" t="s">
        <v>379</v>
      </c>
      <c r="Z32" s="131"/>
      <c r="AA32" s="57"/>
      <c r="AB32" s="57"/>
      <c r="AC32" s="57"/>
      <c r="AD32" s="57"/>
      <c r="AE32" s="57"/>
      <c r="AF32" s="101"/>
      <c r="AG32" s="101"/>
      <c r="AH32" s="101"/>
      <c r="AI32" s="101"/>
      <c r="AJ32" s="101"/>
      <c r="AK32" s="101"/>
      <c r="AL32" s="101"/>
      <c r="AM32" s="101"/>
      <c r="AN32" s="101"/>
      <c r="AO32" s="101"/>
      <c r="AP32" s="101"/>
      <c r="AQ32" s="101"/>
      <c r="AR32" s="101"/>
      <c r="AS32" s="101"/>
      <c r="AT32" s="101"/>
      <c r="AU32" s="100"/>
    </row>
    <row r="33" spans="1:47" ht="18.75" customHeight="1">
      <c r="A33" s="37"/>
      <c r="B33" s="35"/>
      <c r="C33" s="35"/>
      <c r="D33" s="35"/>
      <c r="E33" s="35"/>
      <c r="F33" s="287" t="s">
        <v>545</v>
      </c>
      <c r="G33" s="190" t="s">
        <v>562</v>
      </c>
      <c r="H33" s="79"/>
      <c r="I33" s="79"/>
      <c r="J33" s="190"/>
      <c r="K33" s="79"/>
      <c r="L33" s="79"/>
      <c r="M33" s="79"/>
      <c r="N33" s="79"/>
      <c r="O33" s="87"/>
      <c r="P33" s="209"/>
      <c r="Q33" s="209"/>
      <c r="R33" s="209"/>
      <c r="S33" s="209"/>
      <c r="T33" s="209"/>
      <c r="U33" s="209"/>
      <c r="V33" s="210"/>
      <c r="W33" s="53"/>
      <c r="X33" s="53"/>
      <c r="Y33" s="130"/>
      <c r="Z33" s="156" t="s">
        <v>567</v>
      </c>
      <c r="AA33" s="97"/>
      <c r="AB33" s="97"/>
      <c r="AC33" s="97"/>
      <c r="AD33" s="97"/>
      <c r="AE33" s="97"/>
      <c r="AF33" s="97"/>
      <c r="AG33" s="97"/>
      <c r="AH33" s="101"/>
      <c r="AI33" s="101"/>
      <c r="AJ33" s="101"/>
      <c r="AK33" s="101"/>
      <c r="AL33" s="101"/>
      <c r="AM33" s="101"/>
      <c r="AN33" s="101"/>
      <c r="AO33" s="101"/>
      <c r="AP33" s="101"/>
      <c r="AQ33" s="101"/>
      <c r="AR33" s="101"/>
      <c r="AS33" s="101"/>
      <c r="AT33" s="101"/>
      <c r="AU33" s="100"/>
    </row>
    <row r="34" spans="1:47" ht="18.75" customHeight="1">
      <c r="A34" s="37"/>
      <c r="B34" s="35"/>
      <c r="C34" s="35"/>
      <c r="D34" s="35"/>
      <c r="E34" s="35"/>
      <c r="F34" s="287" t="s">
        <v>545</v>
      </c>
      <c r="G34" s="190" t="s">
        <v>563</v>
      </c>
      <c r="H34" s="79"/>
      <c r="I34" s="79"/>
      <c r="J34" s="190"/>
      <c r="K34" s="79"/>
      <c r="L34" s="463" t="str">
        <f>IF(OR('貼付用（増額、減額）'!D26=TRUE,'貼付用（増額、減額）'!D27=TRUE,'貼付用（増額、減額）'!D28=TRUE),"【ご注意】保険金請求時の損失額算定は、保険金額の設定に用いた企業の財務諸表等に基づき実施いたしますのでご留意ください。","")</f>
        <v/>
      </c>
      <c r="M34" s="463"/>
      <c r="N34" s="463"/>
      <c r="O34" s="463"/>
      <c r="P34" s="463"/>
      <c r="Q34" s="463"/>
      <c r="R34" s="463"/>
      <c r="S34" s="463"/>
      <c r="T34" s="463"/>
      <c r="U34" s="463"/>
      <c r="V34" s="464"/>
      <c r="W34" s="53"/>
      <c r="X34" s="53"/>
      <c r="Y34" s="98"/>
      <c r="Z34" s="99"/>
      <c r="AA34" s="99" t="s">
        <v>564</v>
      </c>
      <c r="AB34" s="97"/>
      <c r="AC34" s="97"/>
      <c r="AD34" s="97"/>
      <c r="AE34" s="97"/>
      <c r="AF34" s="97"/>
      <c r="AG34" s="97"/>
      <c r="AH34" s="104"/>
      <c r="AI34" s="104"/>
      <c r="AJ34" s="104"/>
      <c r="AK34" s="104"/>
      <c r="AL34" s="98"/>
      <c r="AM34" s="98"/>
      <c r="AN34" s="98"/>
      <c r="AO34" s="98"/>
      <c r="AP34" s="98"/>
      <c r="AQ34" s="98"/>
      <c r="AR34" s="98"/>
      <c r="AS34" s="98"/>
      <c r="AT34" s="98"/>
      <c r="AU34" s="98"/>
    </row>
    <row r="35" spans="1:47" ht="18.75" customHeight="1">
      <c r="A35" s="37"/>
      <c r="B35" s="35"/>
      <c r="C35" s="35"/>
      <c r="D35" s="35"/>
      <c r="E35" s="36"/>
      <c r="F35" s="351"/>
      <c r="G35" s="211"/>
      <c r="H35" s="211"/>
      <c r="I35" s="211"/>
      <c r="J35" s="212"/>
      <c r="K35" s="211"/>
      <c r="L35" s="465"/>
      <c r="M35" s="465"/>
      <c r="N35" s="465"/>
      <c r="O35" s="465"/>
      <c r="P35" s="465"/>
      <c r="Q35" s="465"/>
      <c r="R35" s="465"/>
      <c r="S35" s="465"/>
      <c r="T35" s="465"/>
      <c r="U35" s="465"/>
      <c r="V35" s="466"/>
      <c r="W35" s="53"/>
      <c r="X35" s="53"/>
      <c r="Y35" s="103"/>
      <c r="Z35" s="157"/>
      <c r="AA35" s="157"/>
      <c r="AB35" s="103"/>
      <c r="AC35" s="103"/>
      <c r="AD35" s="103"/>
      <c r="AE35" s="103"/>
      <c r="AF35" s="103"/>
      <c r="AG35" s="103"/>
      <c r="AH35" s="104"/>
      <c r="AI35" s="104"/>
      <c r="AJ35" s="104"/>
      <c r="AK35" s="104"/>
      <c r="AL35" s="103"/>
      <c r="AM35" s="103"/>
      <c r="AN35" s="103"/>
      <c r="AO35" s="103"/>
      <c r="AP35" s="103"/>
      <c r="AQ35" s="103"/>
      <c r="AR35" s="103"/>
      <c r="AS35" s="103"/>
      <c r="AT35" s="103"/>
      <c r="AU35" s="103"/>
    </row>
    <row r="36" spans="1:47" ht="18.75" customHeight="1">
      <c r="A36" s="37"/>
      <c r="B36" s="35"/>
      <c r="C36" s="35"/>
      <c r="D36" s="35"/>
      <c r="E36" s="36"/>
      <c r="F36" s="445" t="s">
        <v>48</v>
      </c>
      <c r="G36" s="446"/>
      <c r="H36" s="446"/>
      <c r="I36" s="446"/>
      <c r="J36" s="446"/>
      <c r="K36" s="446"/>
      <c r="L36" s="446"/>
      <c r="M36" s="446"/>
      <c r="N36" s="447"/>
      <c r="O36" s="214"/>
      <c r="P36" s="215"/>
      <c r="Q36" s="179"/>
      <c r="R36" s="215"/>
      <c r="S36" s="179"/>
      <c r="T36" s="216"/>
      <c r="U36" s="216"/>
      <c r="V36" s="217"/>
      <c r="W36" s="6"/>
      <c r="X36" s="6"/>
      <c r="Y36" s="103"/>
      <c r="Z36" s="104"/>
      <c r="AA36" s="104"/>
      <c r="AB36" s="104"/>
      <c r="AC36" s="104"/>
      <c r="AD36" s="104"/>
      <c r="AE36" s="104"/>
      <c r="AF36" s="104"/>
      <c r="AG36" s="104"/>
      <c r="AH36" s="104"/>
      <c r="AI36" s="104"/>
      <c r="AJ36" s="104"/>
      <c r="AK36" s="104"/>
      <c r="AL36" s="103"/>
      <c r="AM36" s="103"/>
      <c r="AN36" s="103"/>
      <c r="AO36" s="103"/>
      <c r="AP36" s="103"/>
      <c r="AQ36" s="103"/>
      <c r="AR36" s="103"/>
      <c r="AS36" s="103"/>
      <c r="AT36" s="103"/>
      <c r="AU36" s="103"/>
    </row>
    <row r="37" spans="1:47" ht="18.75" customHeight="1">
      <c r="A37" s="37"/>
      <c r="B37" s="35"/>
      <c r="C37" s="35"/>
      <c r="D37" s="38"/>
      <c r="E37" s="39"/>
      <c r="F37" s="287" t="s">
        <v>545</v>
      </c>
      <c r="G37" s="190" t="s">
        <v>546</v>
      </c>
      <c r="H37" s="190"/>
      <c r="I37" s="190"/>
      <c r="J37" s="190"/>
      <c r="K37" s="79"/>
      <c r="L37" s="79"/>
      <c r="M37" s="79"/>
      <c r="N37" s="79"/>
      <c r="O37" s="79"/>
      <c r="P37" s="79"/>
      <c r="Q37" s="79"/>
      <c r="R37" s="79"/>
      <c r="S37" s="79"/>
      <c r="T37" s="79"/>
      <c r="U37" s="79"/>
      <c r="V37" s="200"/>
      <c r="W37" s="6"/>
      <c r="X37" s="6"/>
      <c r="Y37" s="98"/>
      <c r="Z37" s="434" t="s">
        <v>370</v>
      </c>
      <c r="AA37" s="435"/>
      <c r="AB37" s="435"/>
      <c r="AC37" s="435"/>
      <c r="AD37" s="435"/>
      <c r="AE37" s="436"/>
      <c r="AF37" s="130"/>
      <c r="AG37" s="130"/>
      <c r="AH37" s="130"/>
      <c r="AI37" s="130"/>
      <c r="AJ37" s="130"/>
      <c r="AK37" s="130"/>
      <c r="AL37" s="98"/>
      <c r="AM37" s="98"/>
      <c r="AN37" s="98"/>
      <c r="AO37" s="98"/>
      <c r="AP37" s="98"/>
      <c r="AQ37" s="98"/>
      <c r="AR37" s="98"/>
      <c r="AS37" s="98"/>
      <c r="AT37" s="98"/>
      <c r="AU37" s="98"/>
    </row>
    <row r="38" spans="1:47" ht="18.75" customHeight="1">
      <c r="A38" s="37"/>
      <c r="B38" s="35"/>
      <c r="C38" s="35"/>
      <c r="D38" s="38"/>
      <c r="E38" s="39"/>
      <c r="F38" s="287" t="s">
        <v>545</v>
      </c>
      <c r="G38" s="190" t="s">
        <v>547</v>
      </c>
      <c r="H38" s="87"/>
      <c r="I38" s="92"/>
      <c r="J38" s="190"/>
      <c r="K38" s="190"/>
      <c r="L38" s="190"/>
      <c r="M38" s="190"/>
      <c r="N38" s="190"/>
      <c r="O38" s="218"/>
      <c r="P38" s="218"/>
      <c r="Q38" s="218"/>
      <c r="R38" s="218"/>
      <c r="S38" s="190"/>
      <c r="T38" s="79"/>
      <c r="U38" s="79"/>
      <c r="V38" s="200"/>
      <c r="W38" s="6"/>
      <c r="X38" s="6"/>
      <c r="Y38" s="98"/>
      <c r="Z38" s="96" t="s">
        <v>279</v>
      </c>
      <c r="AA38" s="130"/>
      <c r="AB38" s="130"/>
      <c r="AC38" s="130"/>
      <c r="AD38" s="130"/>
      <c r="AE38" s="130"/>
      <c r="AF38" s="130"/>
      <c r="AG38" s="130"/>
      <c r="AH38" s="130"/>
      <c r="AI38" s="130"/>
      <c r="AJ38" s="130"/>
      <c r="AK38" s="130"/>
      <c r="AL38" s="98"/>
      <c r="AM38" s="98"/>
      <c r="AN38" s="98"/>
      <c r="AO38" s="98"/>
      <c r="AP38" s="98"/>
      <c r="AQ38" s="98"/>
      <c r="AR38" s="98"/>
      <c r="AS38" s="98"/>
      <c r="AT38" s="98"/>
      <c r="AU38" s="98"/>
    </row>
    <row r="39" spans="1:47" ht="18.75" customHeight="1">
      <c r="A39" s="40"/>
      <c r="B39" s="41"/>
      <c r="C39" s="41"/>
      <c r="D39" s="42"/>
      <c r="E39" s="43"/>
      <c r="F39" s="219"/>
      <c r="G39" s="212"/>
      <c r="H39" s="212"/>
      <c r="I39" s="212"/>
      <c r="J39" s="212"/>
      <c r="K39" s="211"/>
      <c r="L39" s="220"/>
      <c r="M39" s="213"/>
      <c r="N39" s="213"/>
      <c r="O39" s="175"/>
      <c r="P39" s="175"/>
      <c r="Q39" s="175"/>
      <c r="R39" s="175"/>
      <c r="S39" s="212"/>
      <c r="T39" s="211"/>
      <c r="U39" s="211"/>
      <c r="V39" s="221"/>
      <c r="W39" s="6"/>
      <c r="X39" s="6"/>
      <c r="Y39" s="98"/>
      <c r="Z39" s="130"/>
      <c r="AA39" s="130"/>
      <c r="AB39" s="130"/>
      <c r="AC39" s="130"/>
      <c r="AD39" s="130"/>
      <c r="AE39" s="130"/>
      <c r="AF39" s="130"/>
      <c r="AG39" s="130"/>
      <c r="AH39" s="130"/>
      <c r="AI39" s="130"/>
      <c r="AJ39" s="130"/>
      <c r="AK39" s="130"/>
      <c r="AL39" s="98"/>
      <c r="AM39" s="98"/>
      <c r="AN39" s="98"/>
      <c r="AO39" s="98"/>
      <c r="AP39" s="98"/>
      <c r="AQ39" s="98"/>
      <c r="AR39" s="98"/>
      <c r="AS39" s="98"/>
      <c r="AT39" s="98"/>
      <c r="AU39" s="98"/>
    </row>
    <row r="40" spans="1:47" ht="18.75" customHeight="1">
      <c r="A40" s="442" t="s">
        <v>28</v>
      </c>
      <c r="B40" s="32" t="s">
        <v>27</v>
      </c>
      <c r="C40" s="32"/>
      <c r="D40" s="44"/>
      <c r="E40" s="45"/>
      <c r="F40" s="222" t="s">
        <v>149</v>
      </c>
      <c r="G40" s="223"/>
      <c r="H40" s="223"/>
      <c r="I40" s="288" t="s">
        <v>545</v>
      </c>
      <c r="J40" s="190" t="s">
        <v>548</v>
      </c>
      <c r="K40" s="223"/>
      <c r="L40" s="352" t="s">
        <v>565</v>
      </c>
      <c r="M40" s="223"/>
      <c r="N40" s="223"/>
      <c r="O40" s="223"/>
      <c r="P40" s="223"/>
      <c r="Q40" s="223"/>
      <c r="R40" s="223"/>
      <c r="S40" s="288"/>
      <c r="T40" s="288" t="s">
        <v>545</v>
      </c>
      <c r="U40" s="291" t="s">
        <v>550</v>
      </c>
      <c r="V40" s="224"/>
      <c r="W40" s="6"/>
      <c r="X40" s="6"/>
      <c r="Y40" s="98"/>
      <c r="Z40" s="434" t="s">
        <v>371</v>
      </c>
      <c r="AA40" s="435"/>
      <c r="AB40" s="435"/>
      <c r="AC40" s="435"/>
      <c r="AD40" s="435"/>
      <c r="AE40" s="436"/>
      <c r="AF40" s="96"/>
      <c r="AG40" s="99" t="s">
        <v>377</v>
      </c>
      <c r="AH40" s="96"/>
      <c r="AI40" s="96"/>
      <c r="AJ40" s="96"/>
      <c r="AK40" s="96"/>
      <c r="AL40" s="96"/>
      <c r="AM40" s="96"/>
      <c r="AN40" s="96"/>
      <c r="AO40" s="96"/>
      <c r="AP40" s="96"/>
      <c r="AQ40" s="96"/>
      <c r="AR40" s="96"/>
      <c r="AS40" s="96"/>
      <c r="AT40" s="96"/>
      <c r="AU40" s="96"/>
    </row>
    <row r="41" spans="1:47" ht="18.75" customHeight="1">
      <c r="A41" s="443"/>
      <c r="B41" s="35"/>
      <c r="C41" s="35"/>
      <c r="D41" s="38"/>
      <c r="E41" s="39"/>
      <c r="F41" s="225" t="s">
        <v>263</v>
      </c>
      <c r="G41" s="226"/>
      <c r="H41" s="226"/>
      <c r="I41" s="289" t="s">
        <v>545</v>
      </c>
      <c r="J41" s="291" t="s">
        <v>548</v>
      </c>
      <c r="K41" s="290"/>
      <c r="L41" s="292" t="s">
        <v>549</v>
      </c>
      <c r="M41" s="461" t="s">
        <v>316</v>
      </c>
      <c r="N41" s="462"/>
      <c r="O41" s="462"/>
      <c r="P41" s="459" t="s">
        <v>551</v>
      </c>
      <c r="Q41" s="460"/>
      <c r="R41" s="460"/>
      <c r="S41" s="227" t="s">
        <v>277</v>
      </c>
      <c r="T41" s="289" t="s">
        <v>545</v>
      </c>
      <c r="U41" s="291" t="s">
        <v>550</v>
      </c>
      <c r="V41" s="228"/>
      <c r="W41" s="6"/>
      <c r="X41" s="6"/>
      <c r="Y41" s="98"/>
      <c r="Z41" s="96"/>
      <c r="AA41" s="96"/>
      <c r="AB41" s="96"/>
      <c r="AC41" s="132" t="s">
        <v>372</v>
      </c>
      <c r="AD41" s="96" t="s">
        <v>374</v>
      </c>
      <c r="AE41" s="96"/>
      <c r="AF41" s="96"/>
      <c r="AG41" s="96"/>
      <c r="AH41" s="96"/>
      <c r="AI41" s="96"/>
      <c r="AJ41" s="96"/>
      <c r="AK41" s="96"/>
      <c r="AL41" s="96"/>
      <c r="AM41" s="96"/>
      <c r="AN41" s="96"/>
      <c r="AO41" s="96"/>
      <c r="AP41" s="96"/>
      <c r="AQ41" s="96"/>
      <c r="AR41" s="96"/>
      <c r="AS41" s="96"/>
      <c r="AT41" s="96"/>
      <c r="AU41" s="96"/>
    </row>
    <row r="42" spans="1:47" ht="18.75" customHeight="1">
      <c r="A42" s="443"/>
      <c r="B42" s="35"/>
      <c r="C42" s="35"/>
      <c r="D42" s="38"/>
      <c r="E42" s="39"/>
      <c r="F42" s="229"/>
      <c r="G42" s="285" t="s">
        <v>387</v>
      </c>
      <c r="H42" s="437"/>
      <c r="I42" s="437"/>
      <c r="J42" s="437"/>
      <c r="K42" s="437"/>
      <c r="L42" s="437"/>
      <c r="M42" s="437"/>
      <c r="N42" s="437"/>
      <c r="O42" s="437"/>
      <c r="P42" s="437"/>
      <c r="Q42" s="437"/>
      <c r="R42" s="437"/>
      <c r="S42" s="437"/>
      <c r="T42" s="437"/>
      <c r="U42" s="437"/>
      <c r="V42" s="438"/>
      <c r="W42" s="6"/>
      <c r="X42" s="6"/>
      <c r="Y42" s="96"/>
      <c r="Z42" s="96"/>
      <c r="AA42" s="96"/>
      <c r="AB42" s="96"/>
      <c r="AC42" s="132" t="s">
        <v>373</v>
      </c>
      <c r="AD42" s="96" t="s">
        <v>375</v>
      </c>
      <c r="AE42" s="96"/>
      <c r="AF42" s="96"/>
      <c r="AG42" s="98"/>
      <c r="AH42" s="98"/>
      <c r="AI42" s="98"/>
      <c r="AJ42" s="98"/>
      <c r="AK42" s="98"/>
      <c r="AL42" s="98"/>
      <c r="AM42" s="98"/>
      <c r="AN42" s="98"/>
      <c r="AO42" s="98"/>
      <c r="AP42" s="98"/>
      <c r="AQ42" s="98"/>
      <c r="AR42" s="98"/>
      <c r="AS42" s="98"/>
      <c r="AT42" s="98"/>
      <c r="AU42" s="98"/>
    </row>
    <row r="43" spans="1:47" ht="18.75" customHeight="1">
      <c r="A43" s="443"/>
      <c r="B43" s="454" t="s">
        <v>45</v>
      </c>
      <c r="C43" s="396"/>
      <c r="D43" s="396"/>
      <c r="E43" s="397"/>
      <c r="F43" s="197"/>
      <c r="G43" s="197"/>
      <c r="H43" s="92" t="s">
        <v>19</v>
      </c>
      <c r="I43" s="449"/>
      <c r="J43" s="449"/>
      <c r="K43" s="449"/>
      <c r="L43" s="449"/>
      <c r="M43" s="449"/>
      <c r="N43" s="87"/>
      <c r="O43" s="92" t="s">
        <v>20</v>
      </c>
      <c r="P43" s="427"/>
      <c r="Q43" s="427"/>
      <c r="R43" s="427"/>
      <c r="S43" s="427"/>
      <c r="T43" s="427"/>
      <c r="U43" s="427"/>
      <c r="V43" s="428"/>
      <c r="W43" s="6"/>
      <c r="X43" s="6"/>
      <c r="Y43" s="96"/>
      <c r="Z43" s="133"/>
      <c r="AA43" s="133"/>
      <c r="AB43" s="133"/>
      <c r="AC43" s="132" t="s">
        <v>378</v>
      </c>
      <c r="AD43" s="98" t="s">
        <v>376</v>
      </c>
      <c r="AE43" s="102"/>
      <c r="AF43" s="102"/>
      <c r="AG43" s="102"/>
      <c r="AH43" s="102"/>
      <c r="AI43" s="102"/>
      <c r="AJ43" s="102"/>
      <c r="AK43" s="102"/>
      <c r="AL43" s="102"/>
      <c r="AM43" s="102"/>
      <c r="AN43" s="102"/>
      <c r="AO43" s="102"/>
      <c r="AP43" s="102"/>
      <c r="AQ43" s="102"/>
      <c r="AR43" s="102"/>
      <c r="AS43" s="102"/>
      <c r="AT43" s="102"/>
      <c r="AU43" s="98"/>
    </row>
    <row r="44" spans="1:47" ht="18.75" customHeight="1">
      <c r="A44" s="443"/>
      <c r="B44" s="455"/>
      <c r="C44" s="398"/>
      <c r="D44" s="398"/>
      <c r="E44" s="399"/>
      <c r="F44" s="230"/>
      <c r="G44" s="230"/>
      <c r="H44" s="231" t="s">
        <v>21</v>
      </c>
      <c r="I44" s="426"/>
      <c r="J44" s="426"/>
      <c r="K44" s="426"/>
      <c r="L44" s="426"/>
      <c r="M44" s="426"/>
      <c r="N44" s="232"/>
      <c r="O44" s="231" t="s">
        <v>22</v>
      </c>
      <c r="P44" s="418" t="s">
        <v>23</v>
      </c>
      <c r="Q44" s="418"/>
      <c r="R44" s="418"/>
      <c r="S44" s="231" t="s">
        <v>24</v>
      </c>
      <c r="T44" s="418" t="s">
        <v>23</v>
      </c>
      <c r="U44" s="418"/>
      <c r="V44" s="419"/>
      <c r="W44" s="6"/>
      <c r="X44" s="6"/>
      <c r="Y44" s="98"/>
      <c r="Z44" s="134"/>
      <c r="AA44" s="158"/>
      <c r="AB44" s="158"/>
      <c r="AC44" s="158"/>
      <c r="AD44" s="158"/>
      <c r="AE44" s="159"/>
      <c r="AF44" s="159"/>
      <c r="AG44" s="158"/>
      <c r="AH44" s="160" t="s">
        <v>32</v>
      </c>
      <c r="AI44" s="135" t="s">
        <v>282</v>
      </c>
      <c r="AJ44" s="158"/>
      <c r="AK44" s="158"/>
      <c r="AL44" s="158"/>
      <c r="AM44" s="158"/>
      <c r="AN44" s="158"/>
      <c r="AO44" s="158"/>
      <c r="AP44" s="158"/>
      <c r="AQ44" s="158"/>
      <c r="AR44" s="136"/>
      <c r="AS44" s="102"/>
      <c r="AT44" s="102"/>
      <c r="AU44" s="98"/>
    </row>
    <row r="45" spans="1:47" ht="18.75" customHeight="1">
      <c r="A45" s="443"/>
      <c r="B45" s="454" t="s">
        <v>46</v>
      </c>
      <c r="C45" s="396"/>
      <c r="D45" s="396"/>
      <c r="E45" s="397"/>
      <c r="F45" s="197"/>
      <c r="G45" s="197"/>
      <c r="H45" s="92" t="s">
        <v>19</v>
      </c>
      <c r="I45" s="449"/>
      <c r="J45" s="449"/>
      <c r="K45" s="449"/>
      <c r="L45" s="449"/>
      <c r="M45" s="449"/>
      <c r="N45" s="87"/>
      <c r="O45" s="92" t="s">
        <v>20</v>
      </c>
      <c r="P45" s="429"/>
      <c r="Q45" s="429"/>
      <c r="R45" s="429"/>
      <c r="S45" s="429"/>
      <c r="T45" s="429"/>
      <c r="U45" s="429"/>
      <c r="V45" s="430"/>
      <c r="W45" s="6"/>
      <c r="X45" s="6"/>
      <c r="Y45" s="161"/>
      <c r="Z45" s="128"/>
      <c r="AA45" s="128"/>
      <c r="AB45" s="128"/>
      <c r="AC45" s="128"/>
      <c r="AD45" s="129"/>
      <c r="AE45" s="129"/>
      <c r="AF45" s="129"/>
      <c r="AG45" s="129"/>
      <c r="AH45" s="129"/>
      <c r="AI45" s="129"/>
      <c r="AJ45" s="129"/>
      <c r="AK45" s="129"/>
      <c r="AL45" s="129"/>
      <c r="AM45" s="129"/>
      <c r="AN45" s="129"/>
      <c r="AO45" s="129"/>
      <c r="AP45" s="129"/>
      <c r="AQ45" s="129"/>
      <c r="AR45" s="129"/>
      <c r="AS45" s="129"/>
      <c r="AT45" s="129"/>
      <c r="AU45" s="57"/>
    </row>
    <row r="46" spans="1:47" ht="18.75" customHeight="1">
      <c r="A46" s="444"/>
      <c r="B46" s="455"/>
      <c r="C46" s="398"/>
      <c r="D46" s="398"/>
      <c r="E46" s="399"/>
      <c r="F46" s="230"/>
      <c r="G46" s="230"/>
      <c r="H46" s="231" t="s">
        <v>21</v>
      </c>
      <c r="I46" s="448"/>
      <c r="J46" s="448"/>
      <c r="K46" s="448"/>
      <c r="L46" s="448"/>
      <c r="M46" s="448"/>
      <c r="N46" s="232"/>
      <c r="O46" s="231" t="s">
        <v>22</v>
      </c>
      <c r="P46" s="418" t="s">
        <v>23</v>
      </c>
      <c r="Q46" s="418"/>
      <c r="R46" s="418"/>
      <c r="S46" s="231" t="s">
        <v>24</v>
      </c>
      <c r="T46" s="418" t="s">
        <v>23</v>
      </c>
      <c r="U46" s="418"/>
      <c r="V46" s="419"/>
      <c r="W46" s="6"/>
      <c r="X46" s="6"/>
      <c r="Y46" s="162"/>
      <c r="Z46" s="416"/>
      <c r="AA46" s="416"/>
      <c r="AB46" s="416"/>
      <c r="AC46" s="416"/>
      <c r="AD46" s="416"/>
      <c r="AE46" s="416"/>
      <c r="AF46" s="416"/>
      <c r="AG46" s="416"/>
      <c r="AH46" s="416"/>
      <c r="AI46" s="416"/>
      <c r="AJ46" s="417"/>
      <c r="AK46" s="417"/>
      <c r="AL46" s="417"/>
      <c r="AM46" s="417"/>
      <c r="AN46" s="417"/>
      <c r="AO46" s="417"/>
      <c r="AP46" s="417"/>
      <c r="AQ46" s="417"/>
      <c r="AR46" s="417"/>
      <c r="AS46" s="417"/>
      <c r="AT46" s="417"/>
      <c r="AU46" s="57"/>
    </row>
    <row r="47" spans="1:47" ht="18.75" customHeight="1">
      <c r="A47" s="164" t="s">
        <v>4</v>
      </c>
      <c r="B47" s="47"/>
      <c r="C47" s="47"/>
      <c r="D47" s="48"/>
      <c r="E47" s="48"/>
      <c r="F47" s="48"/>
      <c r="G47" s="48"/>
      <c r="H47" s="48"/>
      <c r="I47" s="49"/>
      <c r="J47" s="49"/>
      <c r="K47" s="49"/>
      <c r="L47" s="49"/>
      <c r="M47" s="49"/>
      <c r="N47" s="49"/>
      <c r="O47" s="48"/>
      <c r="P47" s="14"/>
      <c r="Q47" s="7"/>
      <c r="R47" s="7"/>
      <c r="S47" s="50"/>
      <c r="T47" s="50"/>
      <c r="U47" s="50"/>
      <c r="V47" s="50"/>
      <c r="W47" s="6"/>
      <c r="X47" s="6"/>
      <c r="Y47" s="162"/>
      <c r="Z47" s="58"/>
      <c r="AA47" s="58"/>
      <c r="AB47" s="58"/>
      <c r="AC47" s="58"/>
      <c r="AD47" s="58"/>
      <c r="AE47" s="58"/>
      <c r="AF47" s="58"/>
      <c r="AG47" s="58"/>
      <c r="AH47" s="58"/>
      <c r="AI47" s="58"/>
      <c r="AJ47" s="58"/>
      <c r="AK47" s="58"/>
      <c r="AL47" s="58"/>
      <c r="AM47" s="58"/>
      <c r="AN47" s="58"/>
      <c r="AO47" s="58"/>
      <c r="AP47" s="58"/>
      <c r="AQ47" s="58"/>
      <c r="AR47" s="58"/>
      <c r="AS47" s="58"/>
      <c r="AT47" s="58"/>
      <c r="AU47" s="57"/>
    </row>
    <row r="48" spans="1:47" ht="8.25" customHeight="1">
      <c r="A48" s="51"/>
      <c r="B48" s="52"/>
      <c r="C48" s="52"/>
      <c r="D48" s="53"/>
      <c r="E48" s="53"/>
      <c r="F48" s="53"/>
      <c r="G48" s="53"/>
      <c r="H48" s="53"/>
      <c r="I48" s="6"/>
      <c r="J48" s="6"/>
      <c r="K48" s="6"/>
      <c r="L48" s="6"/>
      <c r="M48" s="6"/>
      <c r="N48" s="6"/>
      <c r="O48" s="53"/>
      <c r="P48" s="14"/>
      <c r="Q48" s="7"/>
      <c r="R48" s="7"/>
      <c r="S48" s="50"/>
      <c r="T48" s="50"/>
      <c r="U48" s="50"/>
      <c r="V48" s="50"/>
      <c r="W48" s="6"/>
      <c r="X48" s="6"/>
      <c r="Y48" s="57"/>
      <c r="Z48" s="131"/>
      <c r="AA48" s="57"/>
      <c r="AB48" s="57"/>
      <c r="AC48" s="57"/>
      <c r="AD48" s="57"/>
      <c r="AE48" s="57"/>
      <c r="AF48" s="57"/>
      <c r="AG48" s="57"/>
      <c r="AH48" s="57"/>
      <c r="AI48" s="57"/>
      <c r="AJ48" s="57"/>
      <c r="AK48" s="57"/>
      <c r="AL48" s="57"/>
      <c r="AM48" s="57"/>
      <c r="AN48" s="57"/>
      <c r="AO48" s="57"/>
      <c r="AP48" s="57"/>
      <c r="AQ48" s="57"/>
      <c r="AR48" s="57"/>
      <c r="AS48" s="57"/>
      <c r="AT48" s="57"/>
      <c r="AU48" s="57"/>
    </row>
    <row r="49" spans="1:47" ht="18.75" customHeight="1">
      <c r="A49" s="46" t="s">
        <v>308</v>
      </c>
      <c r="B49" s="52"/>
      <c r="C49" s="52"/>
      <c r="D49" s="53"/>
      <c r="E49" s="91" t="str">
        <f>IF(SUM('貼付用（増額、減額）'!C26:C32)&gt;=1,"　【必須記入】 増額、減額ともに必須入力項目となります。枝番及び対象項目毎に分けて記入してください。","　【記入不要】 換算率の変動のみのため以下は記入不要です。 ")</f>
        <v xml:space="preserve">　【記入不要】 換算率の変動のみのため以下は記入不要です。 </v>
      </c>
      <c r="F49" s="53"/>
      <c r="G49" s="53"/>
      <c r="H49" s="53"/>
      <c r="I49" s="6"/>
      <c r="J49" s="6"/>
      <c r="K49" s="6"/>
      <c r="L49" s="6"/>
      <c r="M49" s="6"/>
      <c r="N49" s="6"/>
      <c r="O49" s="53"/>
      <c r="P49" s="14"/>
      <c r="Q49" s="7"/>
      <c r="R49" s="7"/>
      <c r="S49" s="50"/>
      <c r="T49" s="50"/>
      <c r="U49" s="50"/>
      <c r="V49" s="50"/>
      <c r="W49" s="6"/>
      <c r="X49" s="6"/>
      <c r="Y49" s="161"/>
      <c r="Z49" s="431" t="s">
        <v>395</v>
      </c>
      <c r="AA49" s="432"/>
      <c r="AB49" s="432"/>
      <c r="AC49" s="432"/>
      <c r="AD49" s="433"/>
      <c r="AE49" s="98"/>
      <c r="AF49" s="98"/>
      <c r="AG49" s="98"/>
      <c r="AH49" s="98"/>
      <c r="AI49" s="98"/>
      <c r="AJ49" s="98"/>
      <c r="AK49" s="98"/>
      <c r="AL49" s="98"/>
      <c r="AM49" s="98"/>
      <c r="AN49" s="98"/>
      <c r="AO49" s="98"/>
      <c r="AP49" s="98"/>
      <c r="AQ49" s="98"/>
      <c r="AR49" s="98"/>
      <c r="AS49" s="98"/>
      <c r="AT49" s="98"/>
      <c r="AU49" s="163"/>
    </row>
    <row r="50" spans="1:47" ht="18.75" customHeight="1">
      <c r="A50" s="366" t="s">
        <v>280</v>
      </c>
      <c r="B50" s="366"/>
      <c r="C50" s="366"/>
      <c r="D50" s="366"/>
      <c r="E50" s="366"/>
      <c r="F50" s="366"/>
      <c r="G50" s="366"/>
      <c r="H50" s="366"/>
      <c r="I50" s="366"/>
      <c r="J50" s="366"/>
      <c r="K50" s="366"/>
      <c r="L50" s="366"/>
      <c r="M50" s="366"/>
      <c r="N50" s="366"/>
      <c r="O50" s="366"/>
      <c r="P50" s="366"/>
      <c r="Q50" s="366"/>
      <c r="R50" s="366"/>
      <c r="S50" s="366"/>
      <c r="T50" s="366"/>
      <c r="U50" s="366"/>
      <c r="V50" s="366"/>
      <c r="W50" s="6"/>
      <c r="X50" s="6"/>
      <c r="Y50" s="57"/>
      <c r="Z50" s="105" t="s">
        <v>380</v>
      </c>
      <c r="AA50" s="98" t="s">
        <v>386</v>
      </c>
      <c r="AB50" s="98"/>
      <c r="AC50" s="98"/>
      <c r="AD50" s="98"/>
      <c r="AE50" s="98"/>
      <c r="AF50" s="98"/>
      <c r="AG50" s="98"/>
      <c r="AH50" s="98"/>
      <c r="AI50" s="98"/>
      <c r="AJ50" s="98"/>
      <c r="AK50" s="98"/>
      <c r="AL50" s="98"/>
      <c r="AM50" s="98"/>
      <c r="AN50" s="98"/>
      <c r="AO50" s="98"/>
      <c r="AP50" s="98"/>
      <c r="AQ50" s="98"/>
      <c r="AR50" s="98"/>
      <c r="AS50" s="98"/>
      <c r="AT50" s="98"/>
      <c r="AU50" s="163"/>
    </row>
    <row r="51" spans="1:47" ht="18.75" customHeight="1">
      <c r="A51" s="439"/>
      <c r="B51" s="439"/>
      <c r="C51" s="439"/>
      <c r="D51" s="439"/>
      <c r="E51" s="439"/>
      <c r="F51" s="439"/>
      <c r="G51" s="439"/>
      <c r="H51" s="439"/>
      <c r="I51" s="439"/>
      <c r="J51" s="439"/>
      <c r="K51" s="439"/>
      <c r="L51" s="439"/>
      <c r="M51" s="439"/>
      <c r="N51" s="439"/>
      <c r="O51" s="439"/>
      <c r="P51" s="439"/>
      <c r="Q51" s="439"/>
      <c r="R51" s="439"/>
      <c r="S51" s="439"/>
      <c r="T51" s="439"/>
      <c r="U51" s="439"/>
      <c r="V51" s="439"/>
      <c r="W51" s="6"/>
      <c r="X51" s="6"/>
      <c r="Y51" s="57"/>
      <c r="Z51" s="98"/>
      <c r="AA51" s="105" t="s">
        <v>353</v>
      </c>
      <c r="AB51" s="98" t="s">
        <v>382</v>
      </c>
      <c r="AC51" s="98"/>
      <c r="AD51" s="98"/>
      <c r="AE51" s="105" t="s">
        <v>353</v>
      </c>
      <c r="AF51" s="98" t="s">
        <v>385</v>
      </c>
      <c r="AG51" s="98"/>
      <c r="AH51" s="98"/>
      <c r="AI51" s="105" t="s">
        <v>353</v>
      </c>
      <c r="AJ51" s="98" t="s">
        <v>384</v>
      </c>
      <c r="AK51" s="98"/>
      <c r="AL51" s="98"/>
      <c r="AM51" s="98"/>
      <c r="AN51" s="98"/>
      <c r="AO51" s="98"/>
      <c r="AP51" s="98"/>
      <c r="AQ51" s="98"/>
      <c r="AR51" s="98"/>
      <c r="AS51" s="98"/>
      <c r="AT51" s="98"/>
      <c r="AU51" s="163"/>
    </row>
    <row r="52" spans="1:47" ht="18.75" customHeight="1">
      <c r="A52" s="167"/>
      <c r="B52" s="168"/>
      <c r="C52" s="233" t="s">
        <v>140</v>
      </c>
      <c r="D52" s="286"/>
      <c r="E52" s="293" t="s">
        <v>545</v>
      </c>
      <c r="F52" s="296" t="s">
        <v>552</v>
      </c>
      <c r="G52" s="234"/>
      <c r="H52" s="234"/>
      <c r="I52" s="293" t="s">
        <v>545</v>
      </c>
      <c r="J52" s="296" t="s">
        <v>555</v>
      </c>
      <c r="K52" s="234"/>
      <c r="L52" s="234"/>
      <c r="M52" s="233" t="s">
        <v>140</v>
      </c>
      <c r="N52" s="286"/>
      <c r="O52" s="293" t="s">
        <v>545</v>
      </c>
      <c r="P52" s="296" t="s">
        <v>552</v>
      </c>
      <c r="Q52" s="234"/>
      <c r="R52" s="234"/>
      <c r="S52" s="293" t="s">
        <v>545</v>
      </c>
      <c r="T52" s="296" t="s">
        <v>555</v>
      </c>
      <c r="U52" s="234"/>
      <c r="V52" s="234"/>
      <c r="W52" s="6"/>
      <c r="X52" s="6"/>
      <c r="Y52" s="161"/>
      <c r="Z52" s="98"/>
      <c r="AA52" s="105" t="s">
        <v>353</v>
      </c>
      <c r="AB52" s="98" t="s">
        <v>383</v>
      </c>
      <c r="AC52" s="98"/>
      <c r="AD52" s="98"/>
      <c r="AE52" s="105" t="s">
        <v>353</v>
      </c>
      <c r="AF52" s="98" t="s">
        <v>381</v>
      </c>
      <c r="AG52" s="98"/>
      <c r="AH52" s="98"/>
      <c r="AI52" s="98"/>
      <c r="AJ52" s="98"/>
      <c r="AK52" s="98"/>
      <c r="AL52" s="98"/>
      <c r="AM52" s="98"/>
      <c r="AN52" s="98"/>
      <c r="AO52" s="98"/>
      <c r="AP52" s="98"/>
      <c r="AQ52" s="98"/>
      <c r="AR52" s="98"/>
      <c r="AS52" s="98"/>
      <c r="AT52" s="98"/>
      <c r="AU52" s="163"/>
    </row>
    <row r="53" spans="1:47" ht="18.75" customHeight="1">
      <c r="A53" s="169"/>
      <c r="B53" s="170"/>
      <c r="C53" s="235"/>
      <c r="D53" s="236"/>
      <c r="E53" s="294" t="s">
        <v>545</v>
      </c>
      <c r="F53" s="297" t="s">
        <v>553</v>
      </c>
      <c r="G53" s="237"/>
      <c r="H53" s="237"/>
      <c r="I53" s="237"/>
      <c r="J53" s="237"/>
      <c r="K53" s="237"/>
      <c r="L53" s="237"/>
      <c r="M53" s="235"/>
      <c r="N53" s="236"/>
      <c r="O53" s="294" t="s">
        <v>545</v>
      </c>
      <c r="P53" s="297" t="s">
        <v>553</v>
      </c>
      <c r="Q53" s="237"/>
      <c r="R53" s="237"/>
      <c r="S53" s="237"/>
      <c r="T53" s="237"/>
      <c r="U53" s="237"/>
      <c r="V53" s="237"/>
      <c r="W53" s="6"/>
      <c r="X53" s="6"/>
      <c r="Y53" s="161"/>
      <c r="Z53" s="105" t="s">
        <v>380</v>
      </c>
      <c r="AA53" s="98" t="s">
        <v>388</v>
      </c>
      <c r="AB53" s="98"/>
      <c r="AC53" s="98"/>
      <c r="AD53" s="98"/>
      <c r="AE53" s="98"/>
      <c r="AF53" s="98"/>
      <c r="AG53" s="98"/>
      <c r="AH53" s="98"/>
      <c r="AI53" s="98"/>
      <c r="AJ53" s="98"/>
      <c r="AK53" s="98"/>
      <c r="AL53" s="98"/>
      <c r="AM53" s="98"/>
      <c r="AN53" s="98"/>
      <c r="AO53" s="98"/>
      <c r="AP53" s="98"/>
      <c r="AQ53" s="98"/>
      <c r="AR53" s="98"/>
      <c r="AS53" s="98"/>
      <c r="AT53" s="98"/>
      <c r="AU53" s="163"/>
    </row>
    <row r="54" spans="1:47" ht="18.75" customHeight="1">
      <c r="A54" s="169"/>
      <c r="B54" s="170"/>
      <c r="C54" s="238"/>
      <c r="D54" s="239"/>
      <c r="E54" s="295" t="s">
        <v>545</v>
      </c>
      <c r="F54" s="298" t="s">
        <v>554</v>
      </c>
      <c r="G54" s="240"/>
      <c r="H54" s="240"/>
      <c r="I54" s="240"/>
      <c r="J54" s="240"/>
      <c r="K54" s="240"/>
      <c r="L54" s="240"/>
      <c r="M54" s="238"/>
      <c r="N54" s="239"/>
      <c r="O54" s="295" t="s">
        <v>545</v>
      </c>
      <c r="P54" s="298" t="s">
        <v>554</v>
      </c>
      <c r="Q54" s="240"/>
      <c r="R54" s="240"/>
      <c r="S54" s="240"/>
      <c r="T54" s="240"/>
      <c r="U54" s="240"/>
      <c r="V54" s="240"/>
      <c r="W54" s="6"/>
      <c r="X54" s="6"/>
      <c r="Y54" s="161"/>
      <c r="Z54" s="98"/>
      <c r="AA54" s="98"/>
      <c r="AB54" s="98"/>
      <c r="AC54" s="98"/>
      <c r="AD54" s="98"/>
      <c r="AE54" s="98"/>
      <c r="AF54" s="98"/>
      <c r="AG54" s="98"/>
      <c r="AH54" s="98"/>
      <c r="AI54" s="98"/>
      <c r="AJ54" s="98"/>
      <c r="AK54" s="98"/>
      <c r="AL54" s="98"/>
      <c r="AM54" s="98"/>
      <c r="AN54" s="98"/>
      <c r="AO54" s="98"/>
      <c r="AP54" s="98"/>
      <c r="AQ54" s="98"/>
      <c r="AR54" s="98"/>
      <c r="AS54" s="98"/>
      <c r="AT54" s="98"/>
      <c r="AU54" s="163"/>
    </row>
    <row r="55" spans="1:47" ht="18.75" customHeight="1">
      <c r="A55" s="171"/>
      <c r="B55" s="172"/>
      <c r="C55" s="362" t="s">
        <v>33</v>
      </c>
      <c r="D55" s="363"/>
      <c r="E55" s="363"/>
      <c r="F55" s="363"/>
      <c r="G55" s="363"/>
      <c r="H55" s="362" t="s">
        <v>36</v>
      </c>
      <c r="I55" s="363"/>
      <c r="J55" s="363"/>
      <c r="K55" s="363"/>
      <c r="L55" s="364"/>
      <c r="M55" s="362" t="s">
        <v>33</v>
      </c>
      <c r="N55" s="363"/>
      <c r="O55" s="363"/>
      <c r="P55" s="363"/>
      <c r="Q55" s="363"/>
      <c r="R55" s="362" t="s">
        <v>36</v>
      </c>
      <c r="S55" s="363"/>
      <c r="T55" s="363"/>
      <c r="U55" s="363"/>
      <c r="V55" s="364"/>
      <c r="W55" s="6"/>
      <c r="X55" s="6"/>
      <c r="Y55" s="161"/>
      <c r="Z55" s="431" t="s">
        <v>389</v>
      </c>
      <c r="AA55" s="432"/>
      <c r="AB55" s="432"/>
      <c r="AC55" s="432"/>
      <c r="AD55" s="433"/>
      <c r="AE55" s="98"/>
      <c r="AF55" s="98"/>
      <c r="AG55" s="98"/>
      <c r="AH55" s="98"/>
      <c r="AI55" s="98"/>
      <c r="AJ55" s="98"/>
      <c r="AK55" s="98"/>
      <c r="AL55" s="98"/>
      <c r="AM55" s="98"/>
      <c r="AN55" s="98"/>
      <c r="AO55" s="98"/>
      <c r="AP55" s="98"/>
      <c r="AQ55" s="98"/>
      <c r="AR55" s="98"/>
      <c r="AS55" s="98"/>
      <c r="AT55" s="98"/>
      <c r="AU55" s="163"/>
    </row>
    <row r="56" spans="1:47" ht="18.75" customHeight="1">
      <c r="A56" s="371" t="s">
        <v>396</v>
      </c>
      <c r="B56" s="383"/>
      <c r="C56" s="244"/>
      <c r="D56" s="414"/>
      <c r="E56" s="414"/>
      <c r="F56" s="414"/>
      <c r="G56" s="245"/>
      <c r="H56" s="244"/>
      <c r="I56" s="414"/>
      <c r="J56" s="414"/>
      <c r="K56" s="414"/>
      <c r="L56" s="246"/>
      <c r="M56" s="244"/>
      <c r="N56" s="414"/>
      <c r="O56" s="414"/>
      <c r="P56" s="414"/>
      <c r="Q56" s="245"/>
      <c r="R56" s="244"/>
      <c r="S56" s="414"/>
      <c r="T56" s="414"/>
      <c r="U56" s="414"/>
      <c r="V56" s="246"/>
      <c r="W56" s="6"/>
      <c r="X56" s="6"/>
      <c r="Y56" s="162"/>
      <c r="Z56" s="98" t="s">
        <v>394</v>
      </c>
      <c r="AA56" s="98"/>
      <c r="AB56" s="98"/>
      <c r="AC56" s="98"/>
      <c r="AD56" s="98"/>
      <c r="AE56" s="98"/>
      <c r="AF56" s="98"/>
      <c r="AG56" s="98"/>
      <c r="AH56" s="98"/>
      <c r="AI56" s="98"/>
      <c r="AJ56" s="98"/>
      <c r="AK56" s="98"/>
      <c r="AL56" s="98"/>
      <c r="AM56" s="98"/>
      <c r="AN56" s="98"/>
      <c r="AO56" s="98"/>
      <c r="AP56" s="98"/>
      <c r="AQ56" s="98"/>
      <c r="AR56" s="98"/>
      <c r="AS56" s="98"/>
      <c r="AT56" s="98"/>
      <c r="AU56" s="163"/>
    </row>
    <row r="57" spans="1:47" ht="18.75" customHeight="1">
      <c r="A57" s="384"/>
      <c r="B57" s="386"/>
      <c r="C57" s="247"/>
      <c r="D57" s="359"/>
      <c r="E57" s="359"/>
      <c r="F57" s="359"/>
      <c r="G57" s="173" t="str">
        <f>IF(ISBLANK(D57),"",IF('貼付用（増額、減額）'!$D$5=TRUE,VLOOKUP(D52,$G$25:$U$28,2,FALSE),T18))</f>
        <v/>
      </c>
      <c r="H57" s="247"/>
      <c r="I57" s="359"/>
      <c r="J57" s="359"/>
      <c r="K57" s="359"/>
      <c r="L57" s="174" t="str">
        <f>IF(ISBLANK(D57),"",IF('貼付用（増額、減額）'!$D$5=TRUE,VLOOKUP(D52,$G$25:$U$28,2,FALSE),T18))</f>
        <v/>
      </c>
      <c r="M57" s="247"/>
      <c r="N57" s="359"/>
      <c r="O57" s="359"/>
      <c r="P57" s="359"/>
      <c r="Q57" s="173" t="str">
        <f>IF(ISBLANK(N57),"",IF('貼付用（増額、減額）'!$D$5=TRUE,VLOOKUP(N52,$G$25:$U$28,2,FALSE),T18))</f>
        <v/>
      </c>
      <c r="R57" s="247"/>
      <c r="S57" s="359"/>
      <c r="T57" s="359"/>
      <c r="U57" s="359"/>
      <c r="V57" s="174" t="str">
        <f>IF(ISBLANK(N57),"",IF('貼付用（増額、減額）'!$D$5=TRUE,VLOOKUP(N52,$G$25:$U$28,2,FALSE),T18))</f>
        <v/>
      </c>
      <c r="W57" s="6"/>
      <c r="X57" s="6"/>
      <c r="Y57" s="162"/>
      <c r="Z57" s="98"/>
      <c r="AA57" s="98"/>
      <c r="AB57" s="98"/>
      <c r="AC57" s="105"/>
      <c r="AD57" s="165" t="s">
        <v>392</v>
      </c>
      <c r="AE57" s="98" t="s">
        <v>390</v>
      </c>
      <c r="AF57" s="98"/>
      <c r="AG57" s="98"/>
      <c r="AH57" s="98"/>
      <c r="AI57" s="98"/>
      <c r="AJ57" s="98"/>
      <c r="AK57" s="98"/>
      <c r="AL57" s="98"/>
      <c r="AM57" s="98"/>
      <c r="AN57" s="98"/>
      <c r="AO57" s="98"/>
      <c r="AP57" s="98"/>
      <c r="AQ57" s="98"/>
      <c r="AR57" s="98"/>
      <c r="AS57" s="98"/>
      <c r="AT57" s="98"/>
      <c r="AU57" s="57"/>
    </row>
    <row r="58" spans="1:47" ht="18.75" customHeight="1">
      <c r="A58" s="248"/>
      <c r="B58" s="249"/>
      <c r="C58" s="259"/>
      <c r="D58" s="251"/>
      <c r="E58" s="251"/>
      <c r="F58" s="251"/>
      <c r="G58" s="63"/>
      <c r="H58" s="250"/>
      <c r="I58" s="251"/>
      <c r="J58" s="251"/>
      <c r="K58" s="251"/>
      <c r="L58" s="252"/>
      <c r="M58" s="250"/>
      <c r="N58" s="251"/>
      <c r="O58" s="251"/>
      <c r="P58" s="251"/>
      <c r="Q58" s="63"/>
      <c r="R58" s="250"/>
      <c r="S58" s="251"/>
      <c r="T58" s="251"/>
      <c r="U58" s="251"/>
      <c r="V58" s="252"/>
      <c r="W58" s="6"/>
      <c r="X58" s="6"/>
      <c r="Y58" s="162"/>
      <c r="Z58" s="98"/>
      <c r="AA58" s="98"/>
      <c r="AB58" s="98"/>
      <c r="AC58" s="105"/>
      <c r="AD58" s="165" t="s">
        <v>393</v>
      </c>
      <c r="AE58" s="98" t="s">
        <v>391</v>
      </c>
      <c r="AF58" s="98"/>
      <c r="AG58" s="98"/>
      <c r="AH58" s="129"/>
      <c r="AI58" s="129"/>
      <c r="AJ58" s="129"/>
      <c r="AK58" s="129"/>
      <c r="AL58" s="129"/>
      <c r="AM58" s="129"/>
      <c r="AN58" s="129"/>
      <c r="AO58" s="129"/>
      <c r="AP58" s="129"/>
      <c r="AQ58" s="129"/>
      <c r="AR58" s="129"/>
      <c r="AS58" s="129"/>
      <c r="AT58" s="129"/>
      <c r="AU58" s="57"/>
    </row>
    <row r="59" spans="1:47" ht="18.75" customHeight="1">
      <c r="A59" s="412" t="s">
        <v>283</v>
      </c>
      <c r="B59" s="415"/>
      <c r="C59" s="300" t="s">
        <v>545</v>
      </c>
      <c r="D59" s="301" t="s">
        <v>556</v>
      </c>
      <c r="E59" s="253"/>
      <c r="F59" s="360"/>
      <c r="G59" s="361"/>
      <c r="H59" s="300" t="s">
        <v>545</v>
      </c>
      <c r="I59" s="301" t="s">
        <v>556</v>
      </c>
      <c r="J59" s="253"/>
      <c r="K59" s="360"/>
      <c r="L59" s="361"/>
      <c r="M59" s="300" t="s">
        <v>545</v>
      </c>
      <c r="N59" s="301" t="s">
        <v>556</v>
      </c>
      <c r="O59" s="253"/>
      <c r="P59" s="360"/>
      <c r="Q59" s="361"/>
      <c r="R59" s="300" t="s">
        <v>545</v>
      </c>
      <c r="S59" s="301" t="s">
        <v>556</v>
      </c>
      <c r="T59" s="253"/>
      <c r="U59" s="360"/>
      <c r="V59" s="361"/>
      <c r="W59" s="6"/>
      <c r="X59" s="6"/>
      <c r="Y59" s="162"/>
      <c r="Z59" s="129"/>
      <c r="AA59" s="129"/>
      <c r="AB59" s="98"/>
      <c r="AC59" s="129"/>
      <c r="AD59" s="129"/>
      <c r="AE59" s="129"/>
      <c r="AF59" s="129"/>
      <c r="AG59" s="129"/>
      <c r="AH59" s="129"/>
      <c r="AI59" s="129"/>
      <c r="AJ59" s="129"/>
      <c r="AK59" s="129"/>
      <c r="AL59" s="129"/>
      <c r="AM59" s="129"/>
      <c r="AN59" s="129"/>
      <c r="AO59" s="129"/>
      <c r="AP59" s="129"/>
      <c r="AQ59" s="129"/>
      <c r="AR59" s="129"/>
      <c r="AS59" s="129"/>
      <c r="AT59" s="129"/>
      <c r="AU59" s="57"/>
    </row>
    <row r="60" spans="1:47" ht="18.75" customHeight="1">
      <c r="A60" s="368"/>
      <c r="B60" s="374"/>
      <c r="C60" s="299" t="s">
        <v>545</v>
      </c>
      <c r="D60" s="301" t="s">
        <v>557</v>
      </c>
      <c r="E60" s="253"/>
      <c r="F60" s="254"/>
      <c r="G60" s="255"/>
      <c r="H60" s="299" t="s">
        <v>545</v>
      </c>
      <c r="I60" s="301" t="s">
        <v>557</v>
      </c>
      <c r="J60" s="253"/>
      <c r="K60" s="254"/>
      <c r="L60" s="255"/>
      <c r="M60" s="299" t="s">
        <v>545</v>
      </c>
      <c r="N60" s="301" t="s">
        <v>557</v>
      </c>
      <c r="O60" s="253"/>
      <c r="P60" s="254"/>
      <c r="Q60" s="255"/>
      <c r="R60" s="299" t="s">
        <v>545</v>
      </c>
      <c r="S60" s="301" t="s">
        <v>557</v>
      </c>
      <c r="T60" s="253"/>
      <c r="U60" s="254"/>
      <c r="V60" s="255"/>
      <c r="W60" s="6"/>
      <c r="X60" s="6"/>
      <c r="Y60" s="166"/>
      <c r="Z60" s="54"/>
      <c r="AA60" s="54"/>
      <c r="AB60" s="54"/>
      <c r="AC60" s="54"/>
      <c r="AD60" s="54"/>
      <c r="AE60" s="54"/>
      <c r="AF60" s="54"/>
      <c r="AG60" s="54"/>
      <c r="AH60" s="54"/>
      <c r="AI60" s="54"/>
      <c r="AJ60" s="54"/>
      <c r="AK60" s="54"/>
      <c r="AL60" s="54"/>
      <c r="AM60" s="54"/>
      <c r="AN60" s="54"/>
      <c r="AO60" s="54"/>
      <c r="AP60" s="54"/>
      <c r="AQ60" s="54"/>
      <c r="AR60" s="54"/>
      <c r="AS60" s="54"/>
      <c r="AT60" s="54"/>
      <c r="AU60" s="56"/>
    </row>
    <row r="61" spans="1:47" ht="18.75" customHeight="1">
      <c r="A61" s="256"/>
      <c r="B61" s="257"/>
      <c r="C61" s="353" t="str">
        <f>IF('貼付用（増額、減額）'!$D36=2,"配当率記入⇒","")</f>
        <v/>
      </c>
      <c r="D61" s="354"/>
      <c r="E61" s="354"/>
      <c r="F61" s="357" t="str">
        <f>IF('貼付用（増額、減額）'!$D36=2,0,"")</f>
        <v/>
      </c>
      <c r="G61" s="358"/>
      <c r="H61" s="353" t="str">
        <f>IF('貼付用（増額、減額）'!$D42=2,"配当率記入⇒","")</f>
        <v/>
      </c>
      <c r="I61" s="354"/>
      <c r="J61" s="354"/>
      <c r="K61" s="357" t="str">
        <f>IF('貼付用（増額、減額）'!$D42=2,0,"")</f>
        <v/>
      </c>
      <c r="L61" s="358"/>
      <c r="M61" s="353" t="str">
        <f>IF('貼付用（増額、減額）'!$D50=2,"配当率記入⇒","")</f>
        <v/>
      </c>
      <c r="N61" s="354"/>
      <c r="O61" s="354"/>
      <c r="P61" s="357" t="str">
        <f>IF('貼付用（増額、減額）'!$D50=2,0,"")</f>
        <v/>
      </c>
      <c r="Q61" s="358"/>
      <c r="R61" s="353" t="str">
        <f>IF('貼付用（増額、減額）'!$D56=2,"配当率記入⇒","")</f>
        <v/>
      </c>
      <c r="S61" s="354"/>
      <c r="T61" s="354"/>
      <c r="U61" s="357" t="str">
        <f>IF('貼付用（増額、減額）'!$D56=2,0,"")</f>
        <v/>
      </c>
      <c r="V61" s="358"/>
      <c r="W61" s="6"/>
      <c r="X61" s="6"/>
      <c r="Y61" s="166"/>
      <c r="Z61" s="54"/>
      <c r="AA61" s="54"/>
      <c r="AB61" s="54"/>
      <c r="AC61" s="54"/>
      <c r="AD61" s="54"/>
      <c r="AE61" s="54"/>
      <c r="AF61" s="54"/>
      <c r="AG61" s="54"/>
      <c r="AH61" s="54"/>
      <c r="AI61" s="54"/>
      <c r="AJ61" s="54"/>
      <c r="AK61" s="54"/>
      <c r="AL61" s="54"/>
      <c r="AM61" s="54"/>
      <c r="AN61" s="54"/>
      <c r="AO61" s="54"/>
      <c r="AP61" s="54"/>
      <c r="AQ61" s="54"/>
      <c r="AR61" s="54"/>
      <c r="AS61" s="54"/>
      <c r="AT61" s="54"/>
      <c r="AU61" s="56"/>
    </row>
    <row r="62" spans="1:47" ht="18.75" customHeight="1">
      <c r="A62" s="258"/>
      <c r="B62" s="257" t="s">
        <v>150</v>
      </c>
      <c r="C62" s="259"/>
      <c r="D62" s="355" t="str">
        <f>IF(AND('貼付用（増額、減額）'!D35=4,'貼付用（増額、減額）'!$D36=2),ROUNDDOWN(D57*F61,2),"")</f>
        <v/>
      </c>
      <c r="E62" s="355"/>
      <c r="F62" s="355"/>
      <c r="G62" s="61" t="str">
        <f>IF(D62="","",IF('貼付用（増額、減額）'!$D$5=TRUE,VLOOKUP(D52,$G$25:$U$28,2,FALSE),T18))</f>
        <v/>
      </c>
      <c r="H62" s="259"/>
      <c r="I62" s="355" t="str">
        <f>IF(AND('貼付用（増額、減額）'!D35=4,'貼付用（増額、減額）'!$D43=2),ROUNDDOWN(I57*K61,2),"")</f>
        <v/>
      </c>
      <c r="J62" s="355"/>
      <c r="K62" s="355"/>
      <c r="L62" s="61" t="str">
        <f>IF(I62="","",IF('貼付用（増額、減額）'!$D$5=TRUE,VLOOKUP(D52,$G$25:$U$28,2,FALSE),T18))</f>
        <v/>
      </c>
      <c r="M62" s="259"/>
      <c r="N62" s="355" t="str">
        <f>IF(AND('貼付用（増額、減額）'!D49=4,'貼付用（増額、減額）'!$D50=2),ROUNDDOWN(N57*P61,2),"")</f>
        <v/>
      </c>
      <c r="O62" s="355"/>
      <c r="P62" s="355"/>
      <c r="Q62" s="61" t="str">
        <f>IF(N62="","",IF('貼付用（増額、減額）'!$D$5=TRUE,VLOOKUP(N52,$G$25:$U$28,2,FALSE),T18))</f>
        <v/>
      </c>
      <c r="R62" s="259"/>
      <c r="S62" s="355" t="str">
        <f>IF(AND('貼付用（増額、減額）'!D49=4,'貼付用（増額、減額）'!$D50=2),ROUNDDOWN(S57*U61,2),"")</f>
        <v/>
      </c>
      <c r="T62" s="355"/>
      <c r="U62" s="355"/>
      <c r="V62" s="62" t="str">
        <f>IF(S62="","",IF('貼付用（増額、減額）'!$D$5=TRUE,VLOOKUP(N52,$G$25:$U$28,2,FALSE),T18))</f>
        <v/>
      </c>
      <c r="W62" s="6"/>
      <c r="X62" s="6"/>
      <c r="Y62" s="166"/>
      <c r="Z62" s="54"/>
      <c r="AA62" s="54"/>
      <c r="AB62" s="54"/>
      <c r="AC62" s="54"/>
      <c r="AD62" s="54"/>
      <c r="AE62" s="54"/>
      <c r="AF62" s="54"/>
      <c r="AG62" s="54"/>
      <c r="AH62" s="54"/>
      <c r="AI62" s="54"/>
      <c r="AJ62" s="54"/>
      <c r="AK62" s="54"/>
      <c r="AL62" s="54"/>
      <c r="AM62" s="54"/>
      <c r="AN62" s="54"/>
      <c r="AO62" s="54"/>
      <c r="AP62" s="54"/>
      <c r="AQ62" s="54"/>
      <c r="AR62" s="54"/>
      <c r="AS62" s="54"/>
      <c r="AT62" s="54"/>
      <c r="AU62" s="56"/>
    </row>
    <row r="63" spans="1:47" ht="18.75" customHeight="1">
      <c r="A63" s="260"/>
      <c r="B63" s="249"/>
      <c r="C63" s="250"/>
      <c r="D63" s="251"/>
      <c r="E63" s="251"/>
      <c r="F63" s="251"/>
      <c r="G63" s="63"/>
      <c r="H63" s="250"/>
      <c r="I63" s="251"/>
      <c r="J63" s="251"/>
      <c r="K63" s="251"/>
      <c r="L63" s="63"/>
      <c r="M63" s="250"/>
      <c r="N63" s="251"/>
      <c r="O63" s="251"/>
      <c r="P63" s="251"/>
      <c r="Q63" s="63"/>
      <c r="R63" s="250"/>
      <c r="S63" s="251"/>
      <c r="T63" s="251"/>
      <c r="U63" s="251"/>
      <c r="V63" s="252"/>
      <c r="W63" s="6"/>
      <c r="X63" s="6"/>
      <c r="Z63"/>
      <c r="AA63" s="54"/>
      <c r="AB63" s="54"/>
      <c r="AC63" s="54"/>
      <c r="AD63" s="54"/>
      <c r="AE63" s="54"/>
      <c r="AF63" s="54"/>
      <c r="AG63" s="54"/>
      <c r="AH63" s="54"/>
      <c r="AI63" s="54"/>
      <c r="AJ63" s="54"/>
      <c r="AK63" s="54"/>
      <c r="AL63" s="54"/>
      <c r="AM63" s="54"/>
      <c r="AN63" s="54"/>
      <c r="AO63" s="54"/>
      <c r="AP63" s="54"/>
      <c r="AQ63" s="54"/>
      <c r="AR63" s="54"/>
      <c r="AS63" s="54"/>
      <c r="AT63" s="54"/>
      <c r="AU63" s="56"/>
    </row>
    <row r="64" spans="1:47" ht="18.75" customHeight="1">
      <c r="A64" s="368" t="s">
        <v>47</v>
      </c>
      <c r="B64" s="369"/>
      <c r="C64" s="259"/>
      <c r="D64" s="365" t="str">
        <f>IF(AND('貼付用（増額、減額）'!$D$5=TRUE, OR('貼付用（増額、減額）'!$D$26=TRUE, '貼付用（増額、減額）'!$D$27=TRUE, '貼付用（増額、減額）'!$D$28=TRUE, '貼付用（増額、減額）'!$D$29=TRUE, '貼付用（増額、減額）'!$D$30=TRUE, '貼付用（増額、減額）'!$D$31=TRUE, '貼付用（増額、減額）'!$D$32=TRUE)),VLOOKUP(D52,$G$25:$U$28,4,FALSE),"")</f>
        <v/>
      </c>
      <c r="E64" s="365"/>
      <c r="F64" s="261" t="s">
        <v>34</v>
      </c>
      <c r="G64" s="61" t="str">
        <f>IF(ISBLANK(D57),"",IF('貼付用（増額、減額）'!$D$5=TRUE,VLOOKUP(D52,$G$25:$U$28,2,FALSE),T18))</f>
        <v/>
      </c>
      <c r="H64" s="259"/>
      <c r="I64" s="365" t="str">
        <f>IF(AND('貼付用（増額、減額）'!$D$5=TRUE, OR('貼付用（増額、減額）'!$D$26=TRUE, '貼付用（増額、減額）'!$D$27=TRUE, '貼付用（増額、減額）'!$D$28=TRUE, '貼付用（増額、減額）'!$D$29=TRUE, '貼付用（増額、減額）'!$D$30=TRUE, '貼付用（増額、減額）'!$D$31=TRUE, '貼付用（増額、減額）'!$D$32=TRUE)),VLOOKUP(D52,$G$25:$U$28,13,FALSE),"")</f>
        <v/>
      </c>
      <c r="J64" s="365"/>
      <c r="K64" s="261" t="s">
        <v>34</v>
      </c>
      <c r="L64" s="62" t="str">
        <f>IF(ISBLANK(D57),"",IF('貼付用（増額、減額）'!$D$5=TRUE,VLOOKUP(D52,$G$25:$U$28,2,FALSE),T18))</f>
        <v/>
      </c>
      <c r="M64" s="259"/>
      <c r="N64" s="365" t="str">
        <f>IF(AND('貼付用（増額、減額）'!$D$5=TRUE, OR('貼付用（増額、減額）'!$D$26=TRUE, '貼付用（増額、減額）'!$D$27=TRUE, '貼付用（増額、減額）'!$D$28=TRUE, '貼付用（増額、減額）'!$D$29=TRUE, '貼付用（増額、減額）'!$D$30=TRUE, '貼付用（増額、減額）'!$D$31=TRUE, '貼付用（増額、減額）'!$D$32=TRUE)),VLOOKUP(N52,$G$25:$U$28,4,FALSE),"")</f>
        <v/>
      </c>
      <c r="O64" s="365"/>
      <c r="P64" s="261" t="s">
        <v>34</v>
      </c>
      <c r="Q64" s="61" t="str">
        <f>IF(ISBLANK(N57),"",IF('貼付用（増額、減額）'!$D$5=TRUE,VLOOKUP(N52,$G$25:$U$28,2,FALSE),T18))</f>
        <v/>
      </c>
      <c r="R64" s="259"/>
      <c r="S64" s="365" t="str">
        <f>IF(AND('貼付用（増額、減額）'!$D$5=TRUE, OR('貼付用（増額、減額）'!$D$26=TRUE, '貼付用（増額、減額）'!$D$27=TRUE, '貼付用（増額、減額）'!$D$28=TRUE, '貼付用（増額、減額）'!$D$29=TRUE, '貼付用（増額、減額）'!$D$30=TRUE, '貼付用（増額、減額）'!$D$31=TRUE, '貼付用（増額、減額）'!$D$32=TRUE)),VLOOKUP(N52,$G$25:$U$28,13,FALSE),"")</f>
        <v/>
      </c>
      <c r="T64" s="365"/>
      <c r="U64" s="261" t="s">
        <v>34</v>
      </c>
      <c r="V64" s="62" t="str">
        <f>IF(ISBLANK(N57),"",IF('貼付用（増額、減額）'!$D$5=TRUE,VLOOKUP(N52,$G$25:$U$28,2,FALSE),T18))</f>
        <v/>
      </c>
      <c r="W64" s="6"/>
      <c r="X64" s="6"/>
      <c r="Z64" s="54"/>
      <c r="AA64" s="54"/>
      <c r="AB64" s="54"/>
      <c r="AC64" s="54"/>
      <c r="AD64" s="54"/>
      <c r="AE64" s="54"/>
      <c r="AF64" s="54"/>
      <c r="AG64" s="54"/>
      <c r="AH64" s="54"/>
      <c r="AI64" s="54"/>
      <c r="AJ64" s="54"/>
      <c r="AK64" s="54"/>
      <c r="AL64" s="54"/>
      <c r="AM64" s="54"/>
      <c r="AN64" s="54"/>
      <c r="AO64" s="54"/>
      <c r="AP64" s="54"/>
      <c r="AQ64" s="54"/>
      <c r="AR64" s="54"/>
      <c r="AS64" s="54"/>
      <c r="AT64" s="54"/>
    </row>
    <row r="65" spans="1:46" ht="18.75" customHeight="1">
      <c r="A65" s="368" t="s">
        <v>49</v>
      </c>
      <c r="B65" s="369"/>
      <c r="C65" s="259"/>
      <c r="D65" s="356" t="str">
        <f>IF(AND(D57="",D62=""),"",IF('貼付用（増額、減額）'!$D$35=4,ROUNDDOWN(D62*D64,0),ROUNDDOWN(D57*D64,0)))</f>
        <v/>
      </c>
      <c r="E65" s="356"/>
      <c r="F65" s="356"/>
      <c r="G65" s="190" t="s">
        <v>35</v>
      </c>
      <c r="H65" s="259"/>
      <c r="I65" s="356" t="str">
        <f>IF(AND(I57="",I62=""),"",IF('貼付用（増額、減額）'!$D$35=4,ROUNDDOWN(I62*I64,0),ROUNDDOWN(I57*I64,0)))</f>
        <v/>
      </c>
      <c r="J65" s="356"/>
      <c r="K65" s="356"/>
      <c r="L65" s="262" t="s">
        <v>35</v>
      </c>
      <c r="M65" s="259"/>
      <c r="N65" s="356" t="str">
        <f>IF(AND(N57="",N62=""),"",IF('貼付用（増額、減額）'!$D$49=4,ROUNDDOWN(N62*N64,0),ROUNDDOWN(N57*N64,0)))</f>
        <v/>
      </c>
      <c r="O65" s="356"/>
      <c r="P65" s="356"/>
      <c r="Q65" s="190" t="s">
        <v>35</v>
      </c>
      <c r="R65" s="259"/>
      <c r="S65" s="356" t="str">
        <f>IF(AND(S57="",S62=""),"",IF('貼付用（増額、減額）'!$D$49=4,ROUNDDOWN(S62*S64,0),ROUNDDOWN(S57*S64,0)))</f>
        <v/>
      </c>
      <c r="T65" s="356"/>
      <c r="U65" s="356"/>
      <c r="V65" s="262" t="s">
        <v>35</v>
      </c>
      <c r="W65" s="6"/>
      <c r="X65" s="6"/>
      <c r="Z65" s="54"/>
      <c r="AA65" s="54"/>
      <c r="AB65" s="54"/>
      <c r="AC65" s="54"/>
      <c r="AD65" s="54"/>
      <c r="AE65" s="54"/>
      <c r="AF65" s="54"/>
      <c r="AG65" s="54"/>
      <c r="AH65" s="54"/>
      <c r="AI65" s="54"/>
      <c r="AJ65" s="54"/>
      <c r="AK65" s="54"/>
      <c r="AL65" s="54"/>
      <c r="AM65" s="54"/>
      <c r="AN65" s="54"/>
      <c r="AO65" s="54"/>
      <c r="AP65" s="54"/>
      <c r="AQ65" s="54"/>
      <c r="AR65" s="54"/>
      <c r="AS65" s="54"/>
      <c r="AT65" s="54"/>
    </row>
    <row r="66" spans="1:46" ht="18.75" customHeight="1">
      <c r="A66" s="263"/>
      <c r="B66" s="264"/>
      <c r="C66" s="265"/>
      <c r="D66" s="266"/>
      <c r="E66" s="266"/>
      <c r="F66" s="266"/>
      <c r="G66" s="212"/>
      <c r="H66" s="265"/>
      <c r="I66" s="266"/>
      <c r="J66" s="266"/>
      <c r="K66" s="266"/>
      <c r="L66" s="267"/>
      <c r="M66" s="265"/>
      <c r="N66" s="266"/>
      <c r="O66" s="266"/>
      <c r="P66" s="266"/>
      <c r="Q66" s="212"/>
      <c r="R66" s="265"/>
      <c r="S66" s="266"/>
      <c r="T66" s="266"/>
      <c r="U66" s="266"/>
      <c r="V66" s="267"/>
      <c r="W66" s="6"/>
      <c r="X66" s="6"/>
      <c r="Z66" s="56"/>
      <c r="AA66" s="56"/>
      <c r="AB66" s="56"/>
      <c r="AC66" s="56"/>
      <c r="AD66" s="56"/>
      <c r="AE66" s="56"/>
      <c r="AF66" s="56"/>
      <c r="AG66" s="56"/>
      <c r="AH66" s="56"/>
      <c r="AI66" s="56"/>
      <c r="AJ66" s="56"/>
      <c r="AK66" s="56"/>
      <c r="AL66" s="56"/>
      <c r="AM66" s="56"/>
      <c r="AN66" s="56"/>
      <c r="AO66" s="56"/>
      <c r="AP66" s="56"/>
      <c r="AQ66" s="56"/>
      <c r="AR66" s="56"/>
      <c r="AS66" s="56"/>
      <c r="AT66" s="56"/>
    </row>
    <row r="67" spans="1:46" ht="18.75" customHeight="1">
      <c r="A67" s="167"/>
      <c r="B67" s="168"/>
      <c r="C67" s="241" t="s">
        <v>140</v>
      </c>
      <c r="D67" s="286"/>
      <c r="E67" s="293" t="s">
        <v>545</v>
      </c>
      <c r="F67" s="296" t="s">
        <v>552</v>
      </c>
      <c r="G67" s="234"/>
      <c r="H67" s="234"/>
      <c r="I67" s="293" t="s">
        <v>545</v>
      </c>
      <c r="J67" s="296" t="s">
        <v>555</v>
      </c>
      <c r="K67" s="234"/>
      <c r="L67" s="234"/>
      <c r="M67" s="241" t="s">
        <v>140</v>
      </c>
      <c r="N67" s="286"/>
      <c r="O67" s="293" t="s">
        <v>545</v>
      </c>
      <c r="P67" s="296" t="s">
        <v>552</v>
      </c>
      <c r="Q67" s="234"/>
      <c r="R67" s="234"/>
      <c r="S67" s="293" t="s">
        <v>545</v>
      </c>
      <c r="T67" s="296" t="s">
        <v>555</v>
      </c>
      <c r="U67" s="234"/>
      <c r="V67" s="234"/>
      <c r="W67" s="6"/>
      <c r="X67" s="6"/>
      <c r="Z67" s="56"/>
      <c r="AA67" s="56"/>
      <c r="AB67" s="56"/>
      <c r="AC67" s="56"/>
      <c r="AD67" s="56"/>
      <c r="AE67" s="56"/>
      <c r="AF67" s="56"/>
      <c r="AG67" s="56"/>
      <c r="AH67" s="56"/>
      <c r="AI67" s="56"/>
      <c r="AJ67" s="56"/>
      <c r="AK67" s="56"/>
      <c r="AL67" s="56"/>
      <c r="AM67" s="56"/>
      <c r="AN67" s="56"/>
      <c r="AO67" s="56"/>
      <c r="AP67" s="56"/>
      <c r="AQ67" s="56"/>
      <c r="AR67" s="56"/>
      <c r="AS67" s="56"/>
      <c r="AT67" s="56"/>
    </row>
    <row r="68" spans="1:46" ht="18.75" customHeight="1">
      <c r="A68" s="169"/>
      <c r="B68" s="170"/>
      <c r="C68" s="242"/>
      <c r="D68" s="243"/>
      <c r="E68" s="294" t="s">
        <v>545</v>
      </c>
      <c r="F68" s="297" t="s">
        <v>553</v>
      </c>
      <c r="G68" s="237"/>
      <c r="H68" s="237"/>
      <c r="I68" s="237"/>
      <c r="J68" s="237"/>
      <c r="K68" s="237"/>
      <c r="L68" s="237"/>
      <c r="M68" s="242"/>
      <c r="N68" s="243"/>
      <c r="O68" s="294" t="s">
        <v>545</v>
      </c>
      <c r="P68" s="297" t="s">
        <v>553</v>
      </c>
      <c r="Q68" s="237"/>
      <c r="R68" s="237"/>
      <c r="S68" s="237"/>
      <c r="T68" s="237"/>
      <c r="U68" s="237"/>
      <c r="V68" s="237"/>
      <c r="W68" s="6"/>
      <c r="X68" s="6"/>
      <c r="Z68" s="56"/>
      <c r="AA68" s="56"/>
      <c r="AB68" s="56"/>
      <c r="AC68" s="56"/>
      <c r="AD68" s="56"/>
      <c r="AE68" s="56"/>
      <c r="AF68" s="56"/>
      <c r="AG68" s="56"/>
      <c r="AH68" s="56"/>
      <c r="AI68" s="56"/>
      <c r="AJ68" s="56"/>
      <c r="AK68" s="56"/>
      <c r="AL68" s="56"/>
      <c r="AM68" s="56"/>
      <c r="AN68" s="56"/>
      <c r="AO68" s="56"/>
      <c r="AP68" s="56"/>
      <c r="AQ68" s="56"/>
      <c r="AR68" s="56"/>
      <c r="AS68" s="56"/>
      <c r="AT68" s="56"/>
    </row>
    <row r="69" spans="1:46" ht="18.75" customHeight="1">
      <c r="A69" s="169"/>
      <c r="B69" s="170"/>
      <c r="C69" s="238"/>
      <c r="D69" s="239"/>
      <c r="E69" s="295" t="s">
        <v>545</v>
      </c>
      <c r="F69" s="298" t="s">
        <v>554</v>
      </c>
      <c r="G69" s="240"/>
      <c r="H69" s="240"/>
      <c r="I69" s="240"/>
      <c r="J69" s="240"/>
      <c r="K69" s="240"/>
      <c r="L69" s="240"/>
      <c r="M69" s="238"/>
      <c r="N69" s="239"/>
      <c r="O69" s="295" t="s">
        <v>545</v>
      </c>
      <c r="P69" s="298" t="s">
        <v>554</v>
      </c>
      <c r="Q69" s="240"/>
      <c r="R69" s="240"/>
      <c r="S69" s="240"/>
      <c r="T69" s="240"/>
      <c r="U69" s="240"/>
      <c r="V69" s="240"/>
      <c r="W69" s="6"/>
      <c r="X69" s="6"/>
      <c r="Z69" s="56"/>
      <c r="AA69" s="56"/>
      <c r="AB69" s="56"/>
      <c r="AC69" s="56"/>
      <c r="AD69" s="56"/>
      <c r="AE69" s="56"/>
      <c r="AF69" s="56"/>
      <c r="AG69" s="56"/>
      <c r="AH69" s="56"/>
      <c r="AI69" s="56"/>
      <c r="AJ69" s="56"/>
      <c r="AK69" s="56"/>
      <c r="AL69" s="56"/>
      <c r="AM69" s="56"/>
      <c r="AN69" s="56"/>
      <c r="AO69" s="56"/>
      <c r="AP69" s="56"/>
      <c r="AQ69" s="56"/>
      <c r="AR69" s="56"/>
      <c r="AS69" s="56"/>
      <c r="AT69" s="56"/>
    </row>
    <row r="70" spans="1:46" ht="18.75" customHeight="1">
      <c r="A70" s="171"/>
      <c r="B70" s="172"/>
      <c r="C70" s="362" t="s">
        <v>33</v>
      </c>
      <c r="D70" s="363"/>
      <c r="E70" s="363"/>
      <c r="F70" s="363"/>
      <c r="G70" s="363"/>
      <c r="H70" s="362" t="s">
        <v>36</v>
      </c>
      <c r="I70" s="363"/>
      <c r="J70" s="363"/>
      <c r="K70" s="363"/>
      <c r="L70" s="364"/>
      <c r="M70" s="362" t="s">
        <v>33</v>
      </c>
      <c r="N70" s="363"/>
      <c r="O70" s="363"/>
      <c r="P70" s="363"/>
      <c r="Q70" s="363"/>
      <c r="R70" s="362" t="s">
        <v>36</v>
      </c>
      <c r="S70" s="363"/>
      <c r="T70" s="363"/>
      <c r="U70" s="363"/>
      <c r="V70" s="364"/>
      <c r="W70" s="6"/>
      <c r="X70" s="6"/>
      <c r="Z70" s="56"/>
      <c r="AA70" s="56"/>
      <c r="AB70" s="56"/>
      <c r="AC70" s="56"/>
      <c r="AD70" s="56"/>
      <c r="AE70" s="56"/>
      <c r="AF70" s="56"/>
      <c r="AG70" s="56"/>
      <c r="AH70" s="56"/>
      <c r="AI70" s="56"/>
      <c r="AJ70" s="56"/>
      <c r="AK70" s="56"/>
      <c r="AL70" s="56"/>
      <c r="AM70" s="56"/>
      <c r="AN70" s="56"/>
      <c r="AO70" s="56"/>
      <c r="AP70" s="56"/>
      <c r="AQ70" s="56"/>
      <c r="AR70" s="56"/>
      <c r="AS70" s="56"/>
      <c r="AT70" s="56"/>
    </row>
    <row r="71" spans="1:46" ht="18.75" customHeight="1">
      <c r="A71" s="371" t="s">
        <v>396</v>
      </c>
      <c r="B71" s="383"/>
      <c r="C71" s="244"/>
      <c r="D71" s="414"/>
      <c r="E71" s="414"/>
      <c r="F71" s="414"/>
      <c r="G71" s="245"/>
      <c r="H71" s="244"/>
      <c r="I71" s="414"/>
      <c r="J71" s="414"/>
      <c r="K71" s="414"/>
      <c r="L71" s="246"/>
      <c r="M71" s="244"/>
      <c r="N71" s="414"/>
      <c r="O71" s="414"/>
      <c r="P71" s="414"/>
      <c r="Q71" s="245"/>
      <c r="R71" s="244"/>
      <c r="S71" s="414"/>
      <c r="T71" s="414"/>
      <c r="U71" s="414"/>
      <c r="V71" s="246"/>
      <c r="W71" s="6"/>
      <c r="X71" s="6"/>
      <c r="Z71" s="56"/>
      <c r="AA71" s="56"/>
      <c r="AB71" s="56"/>
      <c r="AC71" s="56"/>
      <c r="AD71" s="56"/>
      <c r="AE71" s="56"/>
      <c r="AF71" s="56"/>
      <c r="AG71" s="56"/>
      <c r="AH71" s="56"/>
      <c r="AI71" s="56"/>
      <c r="AJ71" s="56"/>
      <c r="AK71" s="56"/>
      <c r="AL71" s="56"/>
      <c r="AM71" s="56"/>
      <c r="AN71" s="56"/>
      <c r="AO71" s="56"/>
      <c r="AP71" s="56"/>
      <c r="AQ71" s="56"/>
      <c r="AR71" s="56"/>
      <c r="AS71" s="56"/>
      <c r="AT71" s="56"/>
    </row>
    <row r="72" spans="1:46" ht="18.75" customHeight="1">
      <c r="A72" s="384"/>
      <c r="B72" s="386"/>
      <c r="C72" s="247"/>
      <c r="D72" s="359"/>
      <c r="E72" s="359"/>
      <c r="F72" s="359"/>
      <c r="G72" s="173" t="str">
        <f>IF(ISBLANK(D72),"",IF('貼付用（増額、減額）'!$D$5=TRUE,VLOOKUP(D67,$G$25:$U$28,2,FALSE),T18))</f>
        <v/>
      </c>
      <c r="H72" s="247"/>
      <c r="I72" s="359"/>
      <c r="J72" s="359"/>
      <c r="K72" s="359"/>
      <c r="L72" s="174" t="str">
        <f>IF(ISBLANK(D72),"",IF('貼付用（増額、減額）'!$D$5=TRUE,VLOOKUP(D67,$G$25:$U$28,2,FALSE),T18))</f>
        <v/>
      </c>
      <c r="M72" s="247"/>
      <c r="N72" s="359"/>
      <c r="O72" s="359"/>
      <c r="P72" s="359"/>
      <c r="Q72" s="173" t="str">
        <f>IF(ISBLANK(N72),"",IF('貼付用（増額、減額）'!$D$5=TRUE,VLOOKUP(N67,$G$25:$U$28,2,FALSE),T18))</f>
        <v/>
      </c>
      <c r="R72" s="247"/>
      <c r="S72" s="359"/>
      <c r="T72" s="359"/>
      <c r="U72" s="359"/>
      <c r="V72" s="174" t="str">
        <f>IF(ISBLANK(N72),"",IF('貼付用（増額、減額）'!$D$5=TRUE,VLOOKUP(N67,$G$25:$U$28,2,FALSE),T18))</f>
        <v/>
      </c>
      <c r="W72" s="6"/>
      <c r="X72" s="6"/>
      <c r="Z72" s="56"/>
      <c r="AA72" s="56"/>
      <c r="AB72" s="56"/>
      <c r="AC72" s="56"/>
      <c r="AD72" s="56"/>
      <c r="AE72" s="56"/>
      <c r="AF72" s="56"/>
      <c r="AG72" s="56"/>
      <c r="AH72" s="56"/>
      <c r="AI72" s="56"/>
      <c r="AJ72" s="56"/>
      <c r="AK72" s="56"/>
      <c r="AL72" s="56"/>
      <c r="AM72" s="56"/>
      <c r="AN72" s="56"/>
      <c r="AO72" s="56"/>
      <c r="AP72" s="56"/>
      <c r="AQ72" s="56"/>
      <c r="AR72" s="56"/>
      <c r="AS72" s="56"/>
      <c r="AT72" s="56"/>
    </row>
    <row r="73" spans="1:46" ht="18.75" customHeight="1">
      <c r="A73" s="248"/>
      <c r="B73" s="249"/>
      <c r="C73" s="250"/>
      <c r="D73" s="251"/>
      <c r="E73" s="251"/>
      <c r="F73" s="251"/>
      <c r="G73" s="63"/>
      <c r="H73" s="250"/>
      <c r="I73" s="251"/>
      <c r="J73" s="251"/>
      <c r="K73" s="251"/>
      <c r="L73" s="252"/>
      <c r="M73" s="250"/>
      <c r="N73" s="251"/>
      <c r="O73" s="251"/>
      <c r="P73" s="251"/>
      <c r="Q73" s="63"/>
      <c r="R73" s="250"/>
      <c r="S73" s="251"/>
      <c r="T73" s="251"/>
      <c r="U73" s="251"/>
      <c r="V73" s="252"/>
      <c r="W73" s="6"/>
      <c r="X73" s="6"/>
      <c r="Y73" s="55"/>
      <c r="Z73" s="54"/>
      <c r="AA73" s="54"/>
      <c r="AB73" s="54"/>
      <c r="AC73" s="54"/>
      <c r="AD73" s="54"/>
      <c r="AE73" s="54"/>
      <c r="AF73" s="54"/>
      <c r="AG73" s="54"/>
      <c r="AH73" s="54"/>
      <c r="AI73" s="54"/>
      <c r="AJ73" s="54"/>
      <c r="AK73" s="54"/>
      <c r="AL73" s="54"/>
      <c r="AM73" s="54"/>
      <c r="AN73" s="54"/>
      <c r="AO73" s="54"/>
      <c r="AP73" s="54"/>
      <c r="AQ73" s="54"/>
      <c r="AR73" s="54"/>
      <c r="AS73" s="54"/>
      <c r="AT73" s="54"/>
    </row>
    <row r="74" spans="1:46" ht="18.75" customHeight="1">
      <c r="A74" s="412" t="s">
        <v>283</v>
      </c>
      <c r="B74" s="413"/>
      <c r="C74" s="300" t="s">
        <v>545</v>
      </c>
      <c r="D74" s="301" t="s">
        <v>556</v>
      </c>
      <c r="E74" s="253"/>
      <c r="F74" s="360"/>
      <c r="G74" s="361"/>
      <c r="H74" s="300" t="s">
        <v>545</v>
      </c>
      <c r="I74" s="301" t="s">
        <v>556</v>
      </c>
      <c r="J74" s="253"/>
      <c r="K74" s="360"/>
      <c r="L74" s="361"/>
      <c r="M74" s="300" t="s">
        <v>545</v>
      </c>
      <c r="N74" s="301" t="s">
        <v>556</v>
      </c>
      <c r="O74" s="253"/>
      <c r="P74" s="360"/>
      <c r="Q74" s="361"/>
      <c r="R74" s="300" t="s">
        <v>545</v>
      </c>
      <c r="S74" s="301" t="s">
        <v>556</v>
      </c>
      <c r="T74" s="253"/>
      <c r="U74" s="360"/>
      <c r="V74" s="361"/>
      <c r="W74" s="6"/>
      <c r="X74" s="6"/>
    </row>
    <row r="75" spans="1:46" ht="18.75" customHeight="1">
      <c r="A75" s="368"/>
      <c r="B75" s="369"/>
      <c r="C75" s="299" t="s">
        <v>545</v>
      </c>
      <c r="D75" s="301" t="s">
        <v>557</v>
      </c>
      <c r="E75" s="253"/>
      <c r="F75" s="254"/>
      <c r="G75" s="255"/>
      <c r="H75" s="299" t="s">
        <v>545</v>
      </c>
      <c r="I75" s="301" t="s">
        <v>557</v>
      </c>
      <c r="J75" s="253"/>
      <c r="K75" s="254"/>
      <c r="L75" s="255"/>
      <c r="M75" s="299" t="s">
        <v>545</v>
      </c>
      <c r="N75" s="301" t="s">
        <v>557</v>
      </c>
      <c r="O75" s="253"/>
      <c r="P75" s="254"/>
      <c r="Q75" s="255"/>
      <c r="R75" s="299" t="s">
        <v>545</v>
      </c>
      <c r="S75" s="301" t="s">
        <v>557</v>
      </c>
      <c r="T75" s="253"/>
      <c r="U75" s="254"/>
      <c r="V75" s="255"/>
      <c r="W75" s="6"/>
      <c r="X75" s="6"/>
    </row>
    <row r="76" spans="1:46" ht="18.75" customHeight="1">
      <c r="A76" s="256"/>
      <c r="B76" s="257"/>
      <c r="C76" s="353" t="str">
        <f>IF('貼付用（増額、減額）'!$D64=2,"配当率記入⇒","")</f>
        <v/>
      </c>
      <c r="D76" s="354"/>
      <c r="E76" s="354"/>
      <c r="F76" s="357" t="str">
        <f>IF('貼付用（増額、減額）'!$D64=2,0,"")</f>
        <v/>
      </c>
      <c r="G76" s="358"/>
      <c r="H76" s="353" t="str">
        <f>IF('貼付用（増額、減額）'!$D70=2,"配当率記入⇒","")</f>
        <v/>
      </c>
      <c r="I76" s="354"/>
      <c r="J76" s="354"/>
      <c r="K76" s="357" t="str">
        <f>IF('貼付用（増額、減額）'!$D70=2,0,"")</f>
        <v/>
      </c>
      <c r="L76" s="358"/>
      <c r="M76" s="353" t="str">
        <f>IF('貼付用（増額、減額）'!$D78=2,"配当率記入⇒","")</f>
        <v/>
      </c>
      <c r="N76" s="354"/>
      <c r="O76" s="354"/>
      <c r="P76" s="357" t="str">
        <f>IF('貼付用（増額、減額）'!$D78=2,0,"")</f>
        <v/>
      </c>
      <c r="Q76" s="358"/>
      <c r="R76" s="353" t="str">
        <f>IF('貼付用（増額、減額）'!$D84=2,"配当率記入⇒","")</f>
        <v/>
      </c>
      <c r="S76" s="354"/>
      <c r="T76" s="354"/>
      <c r="U76" s="357" t="str">
        <f>IF('貼付用（増額、減額）'!$D84=2,0,"")</f>
        <v/>
      </c>
      <c r="V76" s="358"/>
      <c r="W76" s="6"/>
      <c r="X76" s="6"/>
    </row>
    <row r="77" spans="1:46" ht="18.75" customHeight="1">
      <c r="A77" s="258"/>
      <c r="B77" s="257" t="s">
        <v>150</v>
      </c>
      <c r="C77" s="259"/>
      <c r="D77" s="355" t="str">
        <f>IF(AND('貼付用（増額、減額）'!D63=4,'貼付用（増額、減額）'!$D64=2),ROUNDDOWN(D72*F76,2),"")</f>
        <v/>
      </c>
      <c r="E77" s="355"/>
      <c r="F77" s="355"/>
      <c r="G77" s="61" t="str">
        <f>IF(D77="","",IF('貼付用（増額、減額）'!$D$5=TRUE,VLOOKUP(D67,$G$25:$U$28,2,FALSE),T18))</f>
        <v/>
      </c>
      <c r="H77" s="259"/>
      <c r="I77" s="355" t="str">
        <f>IF(AND('貼付用（増額、減額）'!D63=4,'貼付用（増額、減額）'!$D64=2),ROUNDDOWN(I72*K76,2),"")</f>
        <v/>
      </c>
      <c r="J77" s="355"/>
      <c r="K77" s="355"/>
      <c r="L77" s="61" t="str">
        <f>IF(I77="","",IF('貼付用（増額、減額）'!$D$5=TRUE,VLOOKUP(D67,$G$25:$U$28,2,FALSE),T18))</f>
        <v/>
      </c>
      <c r="M77" s="259"/>
      <c r="N77" s="355" t="str">
        <f>IF(AND('貼付用（増額、減額）'!D77=4,'貼付用（増額、減額）'!$D78=2),ROUNDDOWN(N72*P76,2),"")</f>
        <v/>
      </c>
      <c r="O77" s="355"/>
      <c r="P77" s="355"/>
      <c r="Q77" s="61" t="str">
        <f>IF(N77="","",IF('貼付用（増額、減額）'!$D$5=TRUE,VLOOKUP(N67,$G$25:$U$28,2,FALSE),T18))</f>
        <v/>
      </c>
      <c r="R77" s="259"/>
      <c r="S77" s="355" t="str">
        <f>IF(AND('貼付用（増額、減額）'!D77=4,'貼付用（増額、減額）'!$D78=2),ROUNDDOWN(S72*U76,2),"")</f>
        <v/>
      </c>
      <c r="T77" s="355"/>
      <c r="U77" s="355"/>
      <c r="V77" s="62" t="str">
        <f>IF(S77="","",IF('貼付用（増額、減額）'!$D$5=TRUE,VLOOKUP(N67,$G$25:$U$28,2,FALSE),T18))</f>
        <v/>
      </c>
      <c r="W77" s="6"/>
      <c r="X77" s="6"/>
    </row>
    <row r="78" spans="1:46" ht="18.75" customHeight="1">
      <c r="A78" s="260"/>
      <c r="B78" s="249"/>
      <c r="C78" s="250"/>
      <c r="D78" s="251"/>
      <c r="E78" s="251"/>
      <c r="F78" s="251"/>
      <c r="G78" s="63"/>
      <c r="H78" s="250"/>
      <c r="I78" s="251"/>
      <c r="J78" s="251"/>
      <c r="K78" s="251"/>
      <c r="L78" s="63"/>
      <c r="M78" s="250"/>
      <c r="N78" s="251"/>
      <c r="O78" s="251"/>
      <c r="P78" s="251"/>
      <c r="Q78" s="63"/>
      <c r="R78" s="250"/>
      <c r="S78" s="251"/>
      <c r="T78" s="251"/>
      <c r="U78" s="251"/>
      <c r="V78" s="252"/>
      <c r="W78" s="6"/>
      <c r="X78" s="6"/>
      <c r="Z78" s="54"/>
      <c r="AA78" s="54"/>
      <c r="AB78" s="54"/>
      <c r="AC78" s="54"/>
      <c r="AD78" s="54"/>
      <c r="AE78" s="54"/>
      <c r="AF78" s="54"/>
      <c r="AG78" s="54"/>
      <c r="AH78" s="54"/>
      <c r="AI78" s="54"/>
      <c r="AJ78" s="54"/>
      <c r="AK78" s="54"/>
      <c r="AL78" s="54"/>
      <c r="AM78" s="54"/>
      <c r="AN78" s="54"/>
      <c r="AO78" s="54"/>
      <c r="AP78" s="54"/>
      <c r="AQ78" s="54"/>
      <c r="AR78" s="54"/>
      <c r="AS78" s="54"/>
      <c r="AT78" s="54"/>
    </row>
    <row r="79" spans="1:46" ht="18.75" customHeight="1">
      <c r="A79" s="368" t="s">
        <v>47</v>
      </c>
      <c r="B79" s="369"/>
      <c r="C79" s="259"/>
      <c r="D79" s="365" t="str">
        <f>IF(AND('貼付用（増額、減額）'!$D$5=TRUE, OR('貼付用（増額、減額）'!$D$26=TRUE, '貼付用（増額、減額）'!$D$27=TRUE, '貼付用（増額、減額）'!$D$28=TRUE, '貼付用（増額、減額）'!$D$29=TRUE, '貼付用（増額、減額）'!$D$30=TRUE, '貼付用（増額、減額）'!$D$31=TRUE, '貼付用（増額、減額）'!$D$32=TRUE)),VLOOKUP(D67,$G$25:$U$28,4,FALSE),"")</f>
        <v/>
      </c>
      <c r="E79" s="365"/>
      <c r="F79" s="261" t="s">
        <v>34</v>
      </c>
      <c r="G79" s="61" t="str">
        <f>IF(ISBLANK(D72),"",IF('貼付用（増額、減額）'!$D$5=TRUE,VLOOKUP(D67,$G$25:$U$28,2,FALSE),T18))</f>
        <v/>
      </c>
      <c r="H79" s="259"/>
      <c r="I79" s="365" t="str">
        <f>IF(AND('貼付用（増額、減額）'!$D$5=TRUE, OR('貼付用（増額、減額）'!$D$26=TRUE, '貼付用（増額、減額）'!$D$27=TRUE, '貼付用（増額、減額）'!$D$28=TRUE, '貼付用（増額、減額）'!$D$29=TRUE, '貼付用（増額、減額）'!$D$30=TRUE, '貼付用（増額、減額）'!$D$31=TRUE, '貼付用（増額、減額）'!$D$32=TRUE)),VLOOKUP(D67,$G$25:$U$28,13,FALSE),"")</f>
        <v/>
      </c>
      <c r="J79" s="365"/>
      <c r="K79" s="261" t="s">
        <v>34</v>
      </c>
      <c r="L79" s="62" t="str">
        <f>IF(ISBLANK(D72),"",IF('貼付用（増額、減額）'!$D$5=TRUE,VLOOKUP(D67,$G$25:$U$28,2,FALSE),T18))</f>
        <v/>
      </c>
      <c r="M79" s="259"/>
      <c r="N79" s="365" t="str">
        <f>IF(AND('貼付用（増額、減額）'!$D$5=TRUE, OR('貼付用（増額、減額）'!$D$26=TRUE, '貼付用（増額、減額）'!$D$27=TRUE, '貼付用（増額、減額）'!$D$28=TRUE, '貼付用（増額、減額）'!$D$29=TRUE, '貼付用（増額、減額）'!$D$30=TRUE, '貼付用（増額、減額）'!$D$31=TRUE, '貼付用（増額、減額）'!$D$32=TRUE)),VLOOKUP(N67,$G$25:$U$28,4,FALSE),"")</f>
        <v/>
      </c>
      <c r="O79" s="365"/>
      <c r="P79" s="261" t="s">
        <v>34</v>
      </c>
      <c r="Q79" s="61" t="str">
        <f>IF(ISBLANK(N72),"",IF('貼付用（増額、減額）'!$D$5=TRUE,VLOOKUP(N67,$G$25:$U$28,2,FALSE),T18))</f>
        <v/>
      </c>
      <c r="R79" s="259"/>
      <c r="S79" s="365" t="str">
        <f>IF(AND('貼付用（増額、減額）'!$D$5=TRUE, OR('貼付用（増額、減額）'!$D$26=TRUE, '貼付用（増額、減額）'!$D$27=TRUE, '貼付用（増額、減額）'!$D$28=TRUE, '貼付用（増額、減額）'!$D$29=TRUE, '貼付用（増額、減額）'!$D$30=TRUE, '貼付用（増額、減額）'!$D$31=TRUE, '貼付用（増額、減額）'!$D$32=TRUE)),VLOOKUP(N67,$G$25:$U$28,13,FALSE),"")</f>
        <v/>
      </c>
      <c r="T79" s="365"/>
      <c r="U79" s="261" t="s">
        <v>34</v>
      </c>
      <c r="V79" s="62" t="str">
        <f>IF(ISBLANK(N72),"",IF('貼付用（増額、減額）'!$D$5=TRUE,VLOOKUP(N67,$G$25:$U$28,2,FALSE),T18))</f>
        <v/>
      </c>
      <c r="W79" s="6"/>
      <c r="X79" s="6"/>
      <c r="Z79" s="54"/>
      <c r="AA79" s="54"/>
      <c r="AB79" s="54"/>
      <c r="AC79" s="54"/>
      <c r="AD79" s="54"/>
      <c r="AE79" s="54"/>
      <c r="AF79" s="54"/>
      <c r="AG79" s="54"/>
      <c r="AH79" s="54"/>
      <c r="AI79" s="54"/>
      <c r="AJ79" s="54"/>
      <c r="AK79" s="54"/>
      <c r="AL79" s="54"/>
      <c r="AM79" s="54"/>
      <c r="AN79" s="54"/>
      <c r="AO79" s="54"/>
      <c r="AP79" s="54"/>
      <c r="AQ79" s="54"/>
      <c r="AR79" s="54"/>
      <c r="AS79" s="54"/>
      <c r="AT79" s="54"/>
    </row>
    <row r="80" spans="1:46" ht="18.75" customHeight="1">
      <c r="A80" s="368" t="s">
        <v>49</v>
      </c>
      <c r="B80" s="369"/>
      <c r="C80" s="259"/>
      <c r="D80" s="356" t="str">
        <f>IF(AND(D72="",D77=""),"",IF('貼付用（増額、減額）'!$D$63=4,ROUNDDOWN(D77*D79,0),ROUNDDOWN(D72*D79,0)))</f>
        <v/>
      </c>
      <c r="E80" s="356"/>
      <c r="F80" s="356"/>
      <c r="G80" s="190" t="s">
        <v>35</v>
      </c>
      <c r="H80" s="259"/>
      <c r="I80" s="356" t="str">
        <f>IF(AND(I72="",I77=""),"",IF('貼付用（増額、減額）'!$D$63=4,ROUNDDOWN(I77*I79,0),ROUNDDOWN(I72*I79,0)))</f>
        <v/>
      </c>
      <c r="J80" s="356"/>
      <c r="K80" s="356"/>
      <c r="L80" s="262" t="s">
        <v>35</v>
      </c>
      <c r="M80" s="259"/>
      <c r="N80" s="356" t="str">
        <f>IF(AND(N72="",N77=""),"",IF('貼付用（増額、減額）'!$D$77=4,ROUNDDOWN(N77*N79,0),ROUNDDOWN(N72*N79,0)))</f>
        <v/>
      </c>
      <c r="O80" s="356"/>
      <c r="P80" s="356"/>
      <c r="Q80" s="190" t="s">
        <v>35</v>
      </c>
      <c r="R80" s="259"/>
      <c r="S80" s="356" t="str">
        <f>IF(AND(S72="",S77=""),"",IF('貼付用（増額、減額）'!$D$77=4,ROUNDDOWN(S77*S79,0),ROUNDDOWN(S72*S79,0)))</f>
        <v/>
      </c>
      <c r="T80" s="356"/>
      <c r="U80" s="356"/>
      <c r="V80" s="262" t="s">
        <v>35</v>
      </c>
      <c r="W80" s="6"/>
      <c r="X80" s="6"/>
      <c r="Z80" s="54"/>
      <c r="AA80" s="54"/>
      <c r="AB80" s="54"/>
      <c r="AC80" s="54"/>
      <c r="AD80" s="54"/>
      <c r="AE80" s="54"/>
      <c r="AF80" s="54"/>
      <c r="AG80" s="54"/>
      <c r="AH80" s="54"/>
      <c r="AI80" s="54"/>
      <c r="AJ80" s="54"/>
      <c r="AK80" s="54"/>
      <c r="AL80" s="54"/>
      <c r="AM80" s="54"/>
      <c r="AN80" s="54"/>
      <c r="AO80" s="54"/>
      <c r="AP80" s="54"/>
      <c r="AQ80" s="54"/>
      <c r="AR80" s="54"/>
      <c r="AS80" s="54"/>
      <c r="AT80" s="54"/>
    </row>
    <row r="81" spans="1:46" ht="18.75" customHeight="1">
      <c r="A81" s="268"/>
      <c r="B81" s="269"/>
      <c r="C81" s="265"/>
      <c r="D81" s="266"/>
      <c r="E81" s="266"/>
      <c r="F81" s="266"/>
      <c r="G81" s="212"/>
      <c r="H81" s="265"/>
      <c r="I81" s="266"/>
      <c r="J81" s="266"/>
      <c r="K81" s="266"/>
      <c r="L81" s="267"/>
      <c r="M81" s="265"/>
      <c r="N81" s="266"/>
      <c r="O81" s="266"/>
      <c r="P81" s="266"/>
      <c r="Q81" s="212"/>
      <c r="R81" s="265"/>
      <c r="S81" s="266"/>
      <c r="T81" s="266"/>
      <c r="U81" s="266"/>
      <c r="V81" s="267"/>
      <c r="W81" s="6"/>
      <c r="X81" s="6"/>
      <c r="Z81" s="54"/>
      <c r="AA81" s="54"/>
      <c r="AB81" s="54"/>
      <c r="AC81" s="54"/>
      <c r="AD81" s="54"/>
      <c r="AE81" s="54"/>
      <c r="AF81" s="54"/>
      <c r="AG81" s="54"/>
      <c r="AH81" s="54"/>
      <c r="AI81" s="54"/>
      <c r="AJ81" s="54"/>
      <c r="AK81" s="54"/>
      <c r="AL81" s="54"/>
      <c r="AM81" s="54"/>
      <c r="AN81" s="54"/>
      <c r="AO81" s="54"/>
      <c r="AP81" s="54"/>
      <c r="AQ81" s="54"/>
      <c r="AR81" s="54"/>
      <c r="AS81" s="54"/>
      <c r="AT81" s="54"/>
    </row>
    <row r="82" spans="1:46" ht="18.75" customHeight="1">
      <c r="A82" s="51"/>
      <c r="B82" s="52"/>
      <c r="C82" s="52"/>
      <c r="D82" s="53"/>
      <c r="E82" s="53"/>
      <c r="F82" s="53"/>
      <c r="G82" s="53"/>
      <c r="H82" s="53"/>
      <c r="I82" s="6"/>
      <c r="J82" s="6"/>
      <c r="K82" s="6"/>
      <c r="L82" s="6"/>
      <c r="M82" s="6"/>
      <c r="N82" s="6"/>
      <c r="O82" s="53"/>
      <c r="P82" s="14"/>
      <c r="Q82" s="7"/>
      <c r="R82" s="7"/>
      <c r="S82" s="50"/>
      <c r="T82" s="50"/>
      <c r="U82" s="50"/>
      <c r="V82" s="50"/>
      <c r="W82" s="6"/>
      <c r="X82" s="6"/>
      <c r="Z82" s="54"/>
      <c r="AA82" s="54"/>
      <c r="AB82" s="54"/>
      <c r="AC82" s="54"/>
      <c r="AD82" s="54"/>
      <c r="AE82" s="54"/>
      <c r="AF82" s="54"/>
      <c r="AG82" s="54"/>
      <c r="AH82" s="54"/>
      <c r="AI82" s="54"/>
      <c r="AJ82" s="54"/>
      <c r="AK82" s="54"/>
      <c r="AL82" s="54"/>
      <c r="AM82" s="54"/>
      <c r="AN82" s="54"/>
      <c r="AO82" s="54"/>
      <c r="AP82" s="54"/>
      <c r="AQ82" s="54"/>
      <c r="AR82" s="54"/>
      <c r="AS82" s="54"/>
      <c r="AT82" s="54"/>
    </row>
    <row r="83" spans="1:46" ht="18.75" customHeight="1">
      <c r="A83" s="46" t="s">
        <v>50</v>
      </c>
      <c r="B83" s="52"/>
      <c r="C83" s="52"/>
      <c r="D83" s="53"/>
      <c r="E83" s="53"/>
      <c r="F83" s="53"/>
      <c r="G83" s="53"/>
      <c r="H83" s="53"/>
      <c r="I83" s="6"/>
      <c r="J83" s="6"/>
      <c r="K83" s="6"/>
      <c r="L83" s="6"/>
      <c r="M83" s="6"/>
      <c r="N83" s="6"/>
      <c r="O83" s="53"/>
      <c r="P83" s="14"/>
      <c r="Q83" s="7"/>
      <c r="R83" s="7"/>
      <c r="S83" s="50"/>
      <c r="T83" s="50"/>
      <c r="U83" s="50"/>
      <c r="V83" s="50"/>
      <c r="W83" s="6"/>
      <c r="X83" s="6"/>
      <c r="Z83" s="54"/>
      <c r="AA83" s="54"/>
      <c r="AB83" s="54"/>
      <c r="AC83" s="54"/>
      <c r="AD83" s="54"/>
      <c r="AE83" s="54"/>
      <c r="AF83" s="54"/>
      <c r="AG83" s="54"/>
      <c r="AH83" s="54"/>
      <c r="AI83" s="54"/>
      <c r="AJ83" s="54"/>
      <c r="AK83" s="54"/>
      <c r="AL83" s="54"/>
      <c r="AM83" s="54"/>
      <c r="AN83" s="54"/>
      <c r="AO83" s="54"/>
      <c r="AP83" s="54"/>
      <c r="AQ83" s="54"/>
      <c r="AR83" s="54"/>
      <c r="AS83" s="54"/>
      <c r="AT83" s="54"/>
    </row>
    <row r="84" spans="1:46" ht="18.75" customHeight="1">
      <c r="A84" s="367" t="s">
        <v>160</v>
      </c>
      <c r="B84" s="367"/>
      <c r="C84" s="367"/>
      <c r="D84" s="367"/>
      <c r="E84" s="367"/>
      <c r="F84" s="367"/>
      <c r="G84" s="367"/>
      <c r="H84" s="367"/>
      <c r="I84" s="367"/>
      <c r="J84" s="367"/>
      <c r="K84" s="367"/>
      <c r="L84" s="367"/>
      <c r="M84" s="367"/>
      <c r="N84" s="367"/>
      <c r="O84" s="367"/>
      <c r="P84" s="367"/>
      <c r="Q84" s="367"/>
      <c r="R84" s="367"/>
      <c r="S84" s="367"/>
      <c r="T84" s="367"/>
      <c r="U84" s="367"/>
      <c r="V84" s="367"/>
      <c r="W84" s="6"/>
      <c r="X84" s="6"/>
      <c r="Z84" s="54"/>
      <c r="AA84" s="54"/>
      <c r="AB84" s="54"/>
      <c r="AC84" s="54"/>
      <c r="AD84" s="54"/>
      <c r="AE84" s="54"/>
      <c r="AF84" s="54"/>
      <c r="AG84" s="54"/>
      <c r="AH84" s="54"/>
      <c r="AI84" s="54"/>
      <c r="AJ84" s="54"/>
      <c r="AK84" s="54"/>
      <c r="AL84" s="54"/>
      <c r="AM84" s="54"/>
      <c r="AN84" s="54"/>
      <c r="AO84" s="54"/>
      <c r="AP84" s="54"/>
      <c r="AQ84" s="54"/>
      <c r="AR84" s="54"/>
      <c r="AS84" s="54"/>
      <c r="AT84" s="54"/>
    </row>
    <row r="85" spans="1:46" ht="18.75" customHeight="1">
      <c r="A85" s="366" t="s">
        <v>278</v>
      </c>
      <c r="B85" s="366"/>
      <c r="C85" s="366"/>
      <c r="D85" s="366"/>
      <c r="E85" s="366"/>
      <c r="F85" s="366"/>
      <c r="G85" s="366"/>
      <c r="H85" s="366"/>
      <c r="I85" s="366"/>
      <c r="J85" s="366"/>
      <c r="K85" s="366"/>
      <c r="L85" s="366"/>
      <c r="M85" s="366"/>
      <c r="N85" s="366"/>
      <c r="O85" s="366"/>
      <c r="P85" s="366"/>
      <c r="Q85" s="366"/>
      <c r="R85" s="366"/>
      <c r="S85" s="366"/>
      <c r="T85" s="366"/>
      <c r="U85" s="366"/>
      <c r="V85" s="366"/>
      <c r="W85" s="6"/>
      <c r="X85" s="6"/>
      <c r="Y85" s="55"/>
      <c r="Z85" s="54"/>
      <c r="AA85" s="54"/>
      <c r="AB85" s="54"/>
      <c r="AC85" s="54"/>
      <c r="AD85" s="54"/>
      <c r="AE85" s="54"/>
      <c r="AF85" s="54"/>
      <c r="AG85" s="54"/>
      <c r="AH85" s="54"/>
      <c r="AI85" s="54"/>
      <c r="AJ85" s="54"/>
      <c r="AK85" s="54"/>
      <c r="AL85" s="54"/>
      <c r="AM85" s="54"/>
      <c r="AN85" s="54"/>
      <c r="AO85" s="54"/>
      <c r="AP85" s="54"/>
      <c r="AQ85" s="54"/>
      <c r="AR85" s="54"/>
      <c r="AS85" s="54"/>
      <c r="AT85" s="54"/>
    </row>
    <row r="86" spans="1:46" ht="18.75" customHeight="1">
      <c r="A86" s="366"/>
      <c r="B86" s="366"/>
      <c r="C86" s="366"/>
      <c r="D86" s="366"/>
      <c r="E86" s="366"/>
      <c r="F86" s="366"/>
      <c r="G86" s="366"/>
      <c r="H86" s="366"/>
      <c r="I86" s="366"/>
      <c r="J86" s="366"/>
      <c r="K86" s="366"/>
      <c r="L86" s="366"/>
      <c r="M86" s="366"/>
      <c r="N86" s="366"/>
      <c r="O86" s="366"/>
      <c r="P86" s="366"/>
      <c r="Q86" s="366"/>
      <c r="R86" s="366"/>
      <c r="S86" s="366"/>
      <c r="T86" s="366"/>
      <c r="U86" s="366"/>
      <c r="V86" s="366"/>
      <c r="W86" s="6"/>
      <c r="X86" s="6"/>
    </row>
    <row r="87" spans="1:46" ht="18.75" customHeight="1">
      <c r="A87" s="270"/>
      <c r="B87" s="271"/>
      <c r="C87" s="271"/>
      <c r="D87" s="272"/>
      <c r="E87" s="273"/>
      <c r="F87" s="378" t="s">
        <v>33</v>
      </c>
      <c r="G87" s="379"/>
      <c r="H87" s="379"/>
      <c r="I87" s="379"/>
      <c r="J87" s="380"/>
      <c r="K87" s="379" t="s">
        <v>36</v>
      </c>
      <c r="L87" s="379"/>
      <c r="M87" s="379"/>
      <c r="N87" s="379"/>
      <c r="O87" s="380"/>
      <c r="P87" s="6"/>
      <c r="Q87" s="6"/>
      <c r="R87" s="6"/>
      <c r="S87" s="6"/>
      <c r="T87" s="6"/>
      <c r="U87" s="6"/>
      <c r="V87" s="6"/>
      <c r="W87" s="6"/>
      <c r="X87" s="6"/>
    </row>
    <row r="88" spans="1:46" ht="18.75" customHeight="1">
      <c r="A88" s="274" t="s">
        <v>37</v>
      </c>
      <c r="B88" s="179"/>
      <c r="C88" s="179"/>
      <c r="D88" s="179"/>
      <c r="E88" s="179"/>
      <c r="F88" s="275"/>
      <c r="G88" s="276"/>
      <c r="H88" s="276"/>
      <c r="I88" s="276"/>
      <c r="J88" s="276"/>
      <c r="K88" s="276"/>
      <c r="L88" s="276"/>
      <c r="M88" s="276"/>
      <c r="N88" s="276"/>
      <c r="O88" s="277"/>
      <c r="P88" s="7"/>
      <c r="Q88" s="7"/>
      <c r="R88" s="7"/>
      <c r="S88" s="7"/>
      <c r="T88" s="7"/>
      <c r="U88" s="7"/>
      <c r="V88" s="7"/>
      <c r="W88" s="6"/>
      <c r="X88" s="6"/>
    </row>
    <row r="89" spans="1:46" ht="18.75" customHeight="1">
      <c r="A89" s="278"/>
      <c r="B89" s="371" t="s">
        <v>43</v>
      </c>
      <c r="C89" s="382"/>
      <c r="D89" s="382"/>
      <c r="E89" s="383"/>
      <c r="F89" s="278"/>
      <c r="G89" s="355"/>
      <c r="H89" s="355"/>
      <c r="I89" s="355"/>
      <c r="J89" s="64" t="str">
        <f>IF(ISBLANK(G89),"",T18)</f>
        <v/>
      </c>
      <c r="K89" s="278"/>
      <c r="L89" s="355"/>
      <c r="M89" s="355"/>
      <c r="N89" s="355"/>
      <c r="O89" s="64" t="str">
        <f>IF(ISBLANK(G89),"",T18)</f>
        <v/>
      </c>
      <c r="P89" s="7"/>
      <c r="Q89" s="7"/>
      <c r="R89" s="7"/>
      <c r="S89" s="7"/>
      <c r="T89" s="7"/>
      <c r="U89" s="7"/>
      <c r="V89" s="7"/>
      <c r="W89" s="6"/>
      <c r="X89" s="6"/>
    </row>
    <row r="90" spans="1:46" ht="18.75" customHeight="1">
      <c r="A90" s="278"/>
      <c r="B90" s="384"/>
      <c r="C90" s="385"/>
      <c r="D90" s="385"/>
      <c r="E90" s="386"/>
      <c r="F90" s="278"/>
      <c r="G90" s="60"/>
      <c r="H90" s="60"/>
      <c r="I90" s="60"/>
      <c r="J90" s="64"/>
      <c r="K90" s="278"/>
      <c r="L90" s="60"/>
      <c r="M90" s="60"/>
      <c r="N90" s="60"/>
      <c r="O90" s="64"/>
      <c r="P90" s="7"/>
      <c r="Q90" s="7"/>
      <c r="R90" s="7"/>
      <c r="S90" s="7"/>
      <c r="T90" s="7"/>
      <c r="U90" s="7"/>
      <c r="V90" s="7"/>
      <c r="W90" s="6"/>
      <c r="X90" s="6"/>
    </row>
    <row r="91" spans="1:46" ht="18.75" customHeight="1">
      <c r="A91" s="278"/>
      <c r="B91" s="368" t="s">
        <v>40</v>
      </c>
      <c r="C91" s="374"/>
      <c r="D91" s="374"/>
      <c r="E91" s="369"/>
      <c r="F91" s="278"/>
      <c r="G91" s="356"/>
      <c r="H91" s="356"/>
      <c r="I91" s="356"/>
      <c r="J91" s="64" t="s">
        <v>41</v>
      </c>
      <c r="K91" s="278"/>
      <c r="L91" s="356"/>
      <c r="M91" s="356"/>
      <c r="N91" s="356"/>
      <c r="O91" s="64" t="s">
        <v>41</v>
      </c>
      <c r="P91" s="7"/>
      <c r="Q91" s="7"/>
      <c r="R91" s="7"/>
      <c r="S91" s="7"/>
      <c r="T91" s="7"/>
      <c r="U91" s="7"/>
      <c r="V91" s="7"/>
      <c r="W91" s="6"/>
      <c r="X91" s="6"/>
    </row>
    <row r="92" spans="1:46" ht="18.75" customHeight="1">
      <c r="A92" s="279"/>
      <c r="B92" s="375"/>
      <c r="C92" s="376"/>
      <c r="D92" s="376"/>
      <c r="E92" s="377"/>
      <c r="F92" s="280"/>
      <c r="G92" s="190"/>
      <c r="H92" s="190"/>
      <c r="I92" s="190"/>
      <c r="J92" s="262"/>
      <c r="K92" s="280"/>
      <c r="L92" s="190"/>
      <c r="M92" s="190"/>
      <c r="N92" s="190"/>
      <c r="O92" s="262"/>
      <c r="P92" s="7"/>
      <c r="Q92" s="7"/>
      <c r="R92" s="7"/>
      <c r="S92" s="7"/>
      <c r="T92" s="7"/>
      <c r="U92" s="7"/>
      <c r="V92" s="7"/>
      <c r="W92" s="6"/>
      <c r="X92" s="6"/>
    </row>
    <row r="93" spans="1:46" ht="18.75" customHeight="1">
      <c r="A93" s="274" t="s">
        <v>38</v>
      </c>
      <c r="B93" s="190"/>
      <c r="C93" s="190"/>
      <c r="D93" s="190"/>
      <c r="E93" s="190"/>
      <c r="F93" s="281"/>
      <c r="G93" s="281"/>
      <c r="H93" s="281"/>
      <c r="I93" s="281"/>
      <c r="J93" s="281"/>
      <c r="K93" s="281"/>
      <c r="L93" s="281"/>
      <c r="M93" s="281"/>
      <c r="N93" s="281"/>
      <c r="O93" s="282"/>
      <c r="P93" s="7"/>
      <c r="Q93" s="7"/>
      <c r="R93" s="7"/>
      <c r="S93" s="7"/>
      <c r="T93" s="7"/>
      <c r="U93" s="7"/>
      <c r="V93" s="7"/>
      <c r="W93" s="6"/>
      <c r="X93" s="6"/>
    </row>
    <row r="94" spans="1:46" ht="18.75" customHeight="1">
      <c r="A94" s="280"/>
      <c r="B94" s="371" t="s">
        <v>44</v>
      </c>
      <c r="C94" s="372"/>
      <c r="D94" s="372"/>
      <c r="E94" s="373"/>
      <c r="F94" s="278"/>
      <c r="G94" s="355"/>
      <c r="H94" s="355"/>
      <c r="I94" s="355"/>
      <c r="J94" s="64" t="str">
        <f>IF(ISBLANK(G94),"",T18)</f>
        <v/>
      </c>
      <c r="K94" s="278"/>
      <c r="L94" s="355"/>
      <c r="M94" s="355"/>
      <c r="N94" s="355"/>
      <c r="O94" s="64" t="str">
        <f>IF(ISBLANK(G94),"",T18)</f>
        <v/>
      </c>
      <c r="P94" s="7"/>
      <c r="Q94" s="7"/>
      <c r="R94" s="7"/>
      <c r="S94" s="7"/>
      <c r="T94" s="7"/>
      <c r="U94" s="7"/>
      <c r="V94" s="7"/>
      <c r="W94" s="6"/>
      <c r="X94" s="6"/>
    </row>
    <row r="95" spans="1:46" ht="18.75" customHeight="1">
      <c r="A95" s="280"/>
      <c r="B95" s="368"/>
      <c r="C95" s="374"/>
      <c r="D95" s="374"/>
      <c r="E95" s="369"/>
      <c r="F95" s="278"/>
      <c r="G95" s="60"/>
      <c r="H95" s="60"/>
      <c r="I95" s="60"/>
      <c r="J95" s="64"/>
      <c r="K95" s="278"/>
      <c r="L95" s="60"/>
      <c r="M95" s="60"/>
      <c r="N95" s="60"/>
      <c r="O95" s="64"/>
      <c r="P95" s="7"/>
      <c r="Q95" s="7"/>
      <c r="R95" s="7"/>
      <c r="S95" s="7"/>
      <c r="T95" s="7"/>
      <c r="U95" s="7"/>
      <c r="V95" s="7"/>
      <c r="W95" s="6"/>
      <c r="X95" s="6"/>
    </row>
    <row r="96" spans="1:46" ht="18.75" customHeight="1">
      <c r="A96" s="280"/>
      <c r="B96" s="368" t="s">
        <v>40</v>
      </c>
      <c r="C96" s="374"/>
      <c r="D96" s="374"/>
      <c r="E96" s="369"/>
      <c r="F96" s="278"/>
      <c r="G96" s="356"/>
      <c r="H96" s="356"/>
      <c r="I96" s="356"/>
      <c r="J96" s="64" t="s">
        <v>41</v>
      </c>
      <c r="K96" s="278"/>
      <c r="L96" s="356"/>
      <c r="M96" s="356"/>
      <c r="N96" s="356"/>
      <c r="O96" s="64" t="s">
        <v>41</v>
      </c>
      <c r="P96" s="7"/>
      <c r="Q96" s="7"/>
      <c r="R96" s="7"/>
      <c r="S96" s="7"/>
      <c r="T96" s="7"/>
      <c r="U96" s="7"/>
      <c r="V96" s="7"/>
      <c r="W96" s="6"/>
      <c r="X96" s="6"/>
    </row>
    <row r="97" spans="1:35" ht="18.75" customHeight="1">
      <c r="A97" s="279"/>
      <c r="B97" s="375"/>
      <c r="C97" s="376"/>
      <c r="D97" s="376"/>
      <c r="E97" s="377"/>
      <c r="F97" s="279"/>
      <c r="G97" s="212"/>
      <c r="H97" s="212"/>
      <c r="I97" s="212"/>
      <c r="J97" s="267"/>
      <c r="K97" s="212"/>
      <c r="L97" s="212"/>
      <c r="M97" s="212"/>
      <c r="N97" s="212"/>
      <c r="O97" s="267"/>
      <c r="P97" s="7"/>
      <c r="Q97" s="7"/>
      <c r="R97" s="7"/>
      <c r="S97" s="7"/>
      <c r="T97" s="7"/>
      <c r="U97" s="7"/>
      <c r="V97" s="7"/>
      <c r="W97" s="6"/>
      <c r="X97" s="6"/>
    </row>
    <row r="98" spans="1:35" ht="18.75" customHeight="1">
      <c r="A98" s="381" t="s">
        <v>39</v>
      </c>
      <c r="B98" s="376"/>
      <c r="C98" s="376"/>
      <c r="D98" s="376"/>
      <c r="E98" s="377"/>
      <c r="F98" s="283"/>
      <c r="G98" s="370"/>
      <c r="H98" s="370"/>
      <c r="I98" s="284" t="s">
        <v>42</v>
      </c>
      <c r="J98" s="282"/>
      <c r="K98" s="283"/>
      <c r="L98" s="370"/>
      <c r="M98" s="370"/>
      <c r="N98" s="284" t="s">
        <v>42</v>
      </c>
      <c r="O98" s="282"/>
      <c r="P98" s="7"/>
      <c r="Q98" s="7"/>
      <c r="R98" s="7"/>
      <c r="S98" s="7"/>
      <c r="T98" s="7"/>
      <c r="U98" s="7"/>
      <c r="V98" s="7"/>
      <c r="W98" s="6"/>
      <c r="X98" s="6"/>
      <c r="Y98" s="19"/>
      <c r="Z98" s="20"/>
      <c r="AA98" s="18"/>
      <c r="AB98" s="18"/>
      <c r="AC98" s="18"/>
      <c r="AD98" s="18"/>
      <c r="AE98" s="18"/>
      <c r="AF98" s="18"/>
      <c r="AG98" s="18"/>
      <c r="AH98" s="18"/>
      <c r="AI98" s="18"/>
    </row>
    <row r="99" spans="1:35" ht="18.75" customHeight="1">
      <c r="A99" s="7"/>
      <c r="B99" s="7"/>
      <c r="C99" s="7"/>
      <c r="D99" s="7"/>
      <c r="E99" s="7"/>
      <c r="F99" s="7"/>
      <c r="G99" s="7"/>
      <c r="H99" s="7"/>
      <c r="I99" s="7"/>
      <c r="J99" s="7"/>
      <c r="K99" s="7"/>
      <c r="L99" s="7"/>
      <c r="M99" s="7"/>
      <c r="N99" s="7"/>
      <c r="O99" s="7"/>
      <c r="P99" s="7"/>
      <c r="Q99" s="7"/>
      <c r="R99" s="7"/>
      <c r="S99" s="7"/>
      <c r="T99" s="7"/>
      <c r="U99" s="7"/>
      <c r="V99" s="7"/>
      <c r="W99" s="6"/>
      <c r="X99" s="6"/>
      <c r="Y99" s="19"/>
      <c r="Z99" s="17"/>
      <c r="AA99" s="17"/>
      <c r="AB99" s="17"/>
      <c r="AC99" s="17"/>
      <c r="AD99" s="17"/>
      <c r="AE99" s="17"/>
      <c r="AF99" s="17"/>
      <c r="AG99" s="17"/>
      <c r="AH99" s="17"/>
      <c r="AI99" s="17"/>
    </row>
    <row r="100" spans="1:35" ht="18.75" customHeight="1">
      <c r="A100" s="6"/>
      <c r="B100" s="6"/>
      <c r="C100" s="6"/>
      <c r="D100" s="6"/>
      <c r="E100" s="6"/>
      <c r="F100" s="6"/>
      <c r="G100" s="6"/>
      <c r="H100" s="6"/>
      <c r="I100" s="6"/>
      <c r="J100" s="6"/>
      <c r="K100" s="6"/>
      <c r="L100" s="6"/>
      <c r="M100" s="6"/>
      <c r="N100" s="6"/>
      <c r="O100" s="6"/>
      <c r="P100" s="6"/>
      <c r="Q100" s="6"/>
      <c r="R100" s="6"/>
      <c r="S100" s="6"/>
      <c r="T100" s="6"/>
      <c r="U100" s="6"/>
      <c r="V100" s="6"/>
      <c r="W100" s="6"/>
      <c r="X100" s="6"/>
      <c r="Y100" s="19"/>
      <c r="Z100" s="21"/>
      <c r="AA100" s="18"/>
      <c r="AB100" s="18"/>
      <c r="AC100" s="18"/>
      <c r="AD100" s="18"/>
      <c r="AE100" s="18"/>
      <c r="AF100" s="18"/>
      <c r="AG100" s="18"/>
      <c r="AH100" s="18"/>
      <c r="AI100" s="18"/>
    </row>
    <row r="101" spans="1:35" ht="18.75" customHeight="1">
      <c r="Y101" s="19"/>
      <c r="Z101" s="21"/>
      <c r="AA101" s="18"/>
      <c r="AB101" s="18"/>
      <c r="AC101" s="18"/>
      <c r="AD101" s="18"/>
      <c r="AE101" s="18"/>
      <c r="AF101" s="18"/>
      <c r="AG101" s="18"/>
      <c r="AH101" s="18"/>
      <c r="AI101" s="18"/>
    </row>
    <row r="102" spans="1:35" ht="18.75" customHeight="1">
      <c r="Y102" s="19"/>
      <c r="Z102" s="21"/>
      <c r="AA102" s="18"/>
      <c r="AB102" s="18"/>
      <c r="AC102" s="18"/>
      <c r="AD102" s="18"/>
      <c r="AE102" s="18"/>
      <c r="AF102" s="18"/>
      <c r="AG102" s="18"/>
      <c r="AH102" s="18"/>
      <c r="AI102" s="18"/>
    </row>
    <row r="103" spans="1:35" ht="18.75" customHeight="1">
      <c r="Y103" s="19"/>
      <c r="Z103" s="23"/>
      <c r="AA103" s="23"/>
      <c r="AB103" s="23"/>
      <c r="AC103" s="23"/>
      <c r="AD103" s="23"/>
      <c r="AE103" s="23"/>
      <c r="AF103" s="23"/>
      <c r="AG103" s="23"/>
      <c r="AH103" s="23"/>
      <c r="AI103" s="23"/>
    </row>
    <row r="104" spans="1:35" ht="18.75" customHeight="1">
      <c r="Y104" s="19"/>
      <c r="Z104" s="22"/>
      <c r="AA104" s="22"/>
      <c r="AB104" s="22"/>
      <c r="AC104" s="22"/>
      <c r="AD104" s="22"/>
      <c r="AE104" s="22"/>
      <c r="AF104" s="22"/>
      <c r="AG104" s="22"/>
      <c r="AH104" s="22"/>
      <c r="AI104" s="22"/>
    </row>
    <row r="105" spans="1:35" ht="18.75" customHeight="1">
      <c r="Y105" s="19"/>
      <c r="Z105" s="21"/>
      <c r="AA105" s="21"/>
      <c r="AB105" s="21"/>
      <c r="AC105" s="21"/>
      <c r="AD105" s="21"/>
      <c r="AE105" s="21"/>
      <c r="AF105" s="21"/>
      <c r="AG105" s="21"/>
      <c r="AH105" s="21"/>
      <c r="AI105" s="21"/>
    </row>
    <row r="106" spans="1:35" ht="18.75" customHeight="1">
      <c r="Y106" s="19"/>
      <c r="Z106" s="21"/>
      <c r="AA106" s="18"/>
      <c r="AB106" s="18"/>
      <c r="AC106" s="18"/>
      <c r="AD106" s="18"/>
      <c r="AE106" s="18"/>
      <c r="AF106" s="18"/>
      <c r="AG106" s="18"/>
      <c r="AH106" s="18"/>
      <c r="AI106" s="18"/>
    </row>
    <row r="107" spans="1:35" ht="18.75" customHeight="1">
      <c r="Y107" s="19"/>
      <c r="Z107" s="17"/>
      <c r="AA107" s="17"/>
      <c r="AB107" s="17"/>
      <c r="AC107" s="17"/>
      <c r="AD107" s="17"/>
      <c r="AE107" s="17"/>
      <c r="AF107" s="17"/>
      <c r="AG107" s="17"/>
      <c r="AH107" s="17"/>
      <c r="AI107" s="17"/>
    </row>
    <row r="108" spans="1:35" ht="18.75" customHeight="1">
      <c r="Y108" s="19"/>
      <c r="Z108" s="21"/>
      <c r="AA108" s="21"/>
      <c r="AB108" s="18"/>
      <c r="AC108" s="18"/>
      <c r="AD108" s="18"/>
      <c r="AE108" s="18"/>
      <c r="AF108" s="18"/>
      <c r="AG108" s="18"/>
      <c r="AH108" s="18"/>
      <c r="AI108" s="18"/>
    </row>
    <row r="109" spans="1:35" ht="18.75" customHeight="1">
      <c r="Y109" s="19"/>
      <c r="Z109" s="18"/>
      <c r="AA109" s="18"/>
      <c r="AB109" s="18"/>
      <c r="AC109" s="18"/>
      <c r="AD109" s="18"/>
      <c r="AE109" s="18"/>
      <c r="AF109" s="18"/>
      <c r="AG109" s="18"/>
      <c r="AH109" s="18"/>
      <c r="AI109" s="18"/>
    </row>
    <row r="110" spans="1:35" ht="18.75" customHeight="1">
      <c r="Y110" s="19"/>
      <c r="Z110" s="18"/>
      <c r="AA110" s="18"/>
      <c r="AB110" s="18"/>
      <c r="AC110" s="18"/>
      <c r="AD110" s="18"/>
      <c r="AE110" s="18"/>
      <c r="AF110" s="18"/>
      <c r="AG110" s="18"/>
      <c r="AH110" s="18"/>
      <c r="AI110" s="18"/>
    </row>
    <row r="111" spans="1:35" ht="18.75" customHeight="1">
      <c r="Y111" s="19"/>
      <c r="Z111" s="18"/>
      <c r="AA111" s="18"/>
      <c r="AB111" s="18"/>
      <c r="AC111" s="18"/>
      <c r="AD111" s="18"/>
      <c r="AE111" s="18"/>
      <c r="AF111" s="18"/>
      <c r="AG111" s="18"/>
      <c r="AH111" s="18"/>
      <c r="AI111" s="18"/>
    </row>
    <row r="112" spans="1:35" ht="18.75" customHeight="1">
      <c r="Y112" s="19"/>
      <c r="Z112" s="18"/>
      <c r="AA112" s="18"/>
      <c r="AB112" s="18"/>
      <c r="AC112" s="18"/>
      <c r="AD112" s="18"/>
      <c r="AE112" s="18"/>
      <c r="AF112" s="18"/>
      <c r="AG112" s="18"/>
      <c r="AH112" s="18"/>
      <c r="AI112" s="18"/>
    </row>
    <row r="113" spans="25:35" ht="18.75" customHeight="1">
      <c r="Y113" s="19"/>
      <c r="Z113" s="18"/>
      <c r="AA113" s="18"/>
      <c r="AB113" s="18"/>
      <c r="AC113" s="18"/>
      <c r="AD113" s="18"/>
      <c r="AE113" s="18"/>
      <c r="AF113" s="18"/>
      <c r="AG113" s="18"/>
      <c r="AH113" s="18"/>
      <c r="AI113" s="18"/>
    </row>
    <row r="114" spans="25:35" ht="18.75" customHeight="1">
      <c r="Y114" s="19"/>
      <c r="Z114" s="18"/>
      <c r="AA114" s="18"/>
      <c r="AB114" s="18"/>
      <c r="AC114" s="18"/>
      <c r="AD114" s="18"/>
      <c r="AE114" s="18"/>
      <c r="AF114" s="18"/>
      <c r="AG114" s="18"/>
      <c r="AH114" s="18"/>
      <c r="AI114" s="18"/>
    </row>
    <row r="115" spans="25:35" ht="18.75" customHeight="1">
      <c r="Y115" s="19"/>
      <c r="Z115" s="18"/>
      <c r="AA115" s="18"/>
      <c r="AB115" s="18"/>
      <c r="AC115" s="18"/>
      <c r="AD115" s="18"/>
      <c r="AE115" s="18"/>
      <c r="AF115" s="18"/>
      <c r="AG115" s="18"/>
      <c r="AH115" s="18"/>
      <c r="AI115" s="18"/>
    </row>
    <row r="116" spans="25:35" ht="18.75" customHeight="1">
      <c r="Y116" s="19"/>
      <c r="Z116" s="24"/>
      <c r="AA116" s="24"/>
      <c r="AB116" s="24"/>
      <c r="AC116" s="24"/>
      <c r="AD116" s="24"/>
      <c r="AE116" s="24"/>
      <c r="AF116" s="24"/>
      <c r="AG116" s="24"/>
      <c r="AH116" s="24"/>
      <c r="AI116" s="24"/>
    </row>
  </sheetData>
  <sheetProtection formatCells="0" formatColumns="0" formatRows="0"/>
  <mergeCells count="172">
    <mergeCell ref="C55:G55"/>
    <mergeCell ref="P44:R44"/>
    <mergeCell ref="P46:R46"/>
    <mergeCell ref="B43:E44"/>
    <mergeCell ref="I43:M43"/>
    <mergeCell ref="R55:V55"/>
    <mergeCell ref="P28:Q28"/>
    <mergeCell ref="S27:U27"/>
    <mergeCell ref="M26:O26"/>
    <mergeCell ref="M28:O28"/>
    <mergeCell ref="M27:O27"/>
    <mergeCell ref="P27:Q27"/>
    <mergeCell ref="S28:U28"/>
    <mergeCell ref="P41:R41"/>
    <mergeCell ref="M41:O41"/>
    <mergeCell ref="H55:L55"/>
    <mergeCell ref="L34:V35"/>
    <mergeCell ref="Z37:AE37"/>
    <mergeCell ref="Z40:AE40"/>
    <mergeCell ref="H42:V42"/>
    <mergeCell ref="Z49:AD49"/>
    <mergeCell ref="A50:V51"/>
    <mergeCell ref="M9:S9"/>
    <mergeCell ref="T9:T10"/>
    <mergeCell ref="M10:S10"/>
    <mergeCell ref="A40:A46"/>
    <mergeCell ref="F36:N36"/>
    <mergeCell ref="I46:M46"/>
    <mergeCell ref="I45:M45"/>
    <mergeCell ref="H28:I28"/>
    <mergeCell ref="P24:Q24"/>
    <mergeCell ref="S24:U24"/>
    <mergeCell ref="P25:Q25"/>
    <mergeCell ref="P26:Q26"/>
    <mergeCell ref="H27:I27"/>
    <mergeCell ref="B45:E46"/>
    <mergeCell ref="M24:O24"/>
    <mergeCell ref="J25:L25"/>
    <mergeCell ref="S25:U25"/>
    <mergeCell ref="S26:U26"/>
    <mergeCell ref="J26:L26"/>
    <mergeCell ref="S56:U56"/>
    <mergeCell ref="D71:F71"/>
    <mergeCell ref="I71:K71"/>
    <mergeCell ref="Z46:AI46"/>
    <mergeCell ref="AJ46:AT46"/>
    <mergeCell ref="T46:V46"/>
    <mergeCell ref="F22:N22"/>
    <mergeCell ref="M25:O25"/>
    <mergeCell ref="H24:I24"/>
    <mergeCell ref="H25:I25"/>
    <mergeCell ref="J24:L24"/>
    <mergeCell ref="I44:M44"/>
    <mergeCell ref="J28:L28"/>
    <mergeCell ref="P43:V43"/>
    <mergeCell ref="T44:V44"/>
    <mergeCell ref="P45:V45"/>
    <mergeCell ref="J27:L27"/>
    <mergeCell ref="M55:Q55"/>
    <mergeCell ref="N64:O64"/>
    <mergeCell ref="S65:U65"/>
    <mergeCell ref="U59:V59"/>
    <mergeCell ref="U61:V61"/>
    <mergeCell ref="H26:I26"/>
    <mergeCell ref="Z55:AD55"/>
    <mergeCell ref="A74:B75"/>
    <mergeCell ref="N71:P71"/>
    <mergeCell ref="S71:U71"/>
    <mergeCell ref="A59:B60"/>
    <mergeCell ref="A65:B65"/>
    <mergeCell ref="N65:P65"/>
    <mergeCell ref="D62:F62"/>
    <mergeCell ref="A71:B72"/>
    <mergeCell ref="A56:B57"/>
    <mergeCell ref="F61:G61"/>
    <mergeCell ref="I65:K65"/>
    <mergeCell ref="A64:B64"/>
    <mergeCell ref="D56:F56"/>
    <mergeCell ref="N57:P57"/>
    <mergeCell ref="F59:G59"/>
    <mergeCell ref="I57:K57"/>
    <mergeCell ref="I56:K56"/>
    <mergeCell ref="N56:P56"/>
    <mergeCell ref="N72:P72"/>
    <mergeCell ref="D57:F57"/>
    <mergeCell ref="M70:Q70"/>
    <mergeCell ref="C61:E61"/>
    <mergeCell ref="H61:J61"/>
    <mergeCell ref="K61:L61"/>
    <mergeCell ref="Z1:AI1"/>
    <mergeCell ref="A3:V3"/>
    <mergeCell ref="K6:L6"/>
    <mergeCell ref="F21:V21"/>
    <mergeCell ref="I20:K20"/>
    <mergeCell ref="M8:U8"/>
    <mergeCell ref="F16:V16"/>
    <mergeCell ref="B20:E21"/>
    <mergeCell ref="A20:A21"/>
    <mergeCell ref="A14:V14"/>
    <mergeCell ref="F17:V17"/>
    <mergeCell ref="F18:I18"/>
    <mergeCell ref="F19:I19"/>
    <mergeCell ref="T18:U18"/>
    <mergeCell ref="A7:B7"/>
    <mergeCell ref="S4:W4"/>
    <mergeCell ref="P7:R7"/>
    <mergeCell ref="L96:N96"/>
    <mergeCell ref="G98:H98"/>
    <mergeCell ref="L98:M98"/>
    <mergeCell ref="B94:E95"/>
    <mergeCell ref="B97:E97"/>
    <mergeCell ref="G94:I94"/>
    <mergeCell ref="L94:N94"/>
    <mergeCell ref="B92:E92"/>
    <mergeCell ref="F87:J87"/>
    <mergeCell ref="A98:E98"/>
    <mergeCell ref="B91:E91"/>
    <mergeCell ref="B96:E96"/>
    <mergeCell ref="G91:I91"/>
    <mergeCell ref="L91:N91"/>
    <mergeCell ref="G96:I96"/>
    <mergeCell ref="K87:O87"/>
    <mergeCell ref="B89:E90"/>
    <mergeCell ref="G89:I89"/>
    <mergeCell ref="L89:N89"/>
    <mergeCell ref="A85:V86"/>
    <mergeCell ref="D77:F77"/>
    <mergeCell ref="F74:G74"/>
    <mergeCell ref="D79:E79"/>
    <mergeCell ref="I79:J79"/>
    <mergeCell ref="H76:J76"/>
    <mergeCell ref="K76:L76"/>
    <mergeCell ref="F76:G76"/>
    <mergeCell ref="K74:L74"/>
    <mergeCell ref="P76:Q76"/>
    <mergeCell ref="A84:V84"/>
    <mergeCell ref="A80:B80"/>
    <mergeCell ref="C76:E76"/>
    <mergeCell ref="D80:F80"/>
    <mergeCell ref="I80:K80"/>
    <mergeCell ref="N80:P80"/>
    <mergeCell ref="S80:U80"/>
    <mergeCell ref="I77:K77"/>
    <mergeCell ref="N77:P77"/>
    <mergeCell ref="S77:U77"/>
    <mergeCell ref="N79:O79"/>
    <mergeCell ref="S79:T79"/>
    <mergeCell ref="A79:B79"/>
    <mergeCell ref="R76:T76"/>
    <mergeCell ref="R61:T61"/>
    <mergeCell ref="N62:P62"/>
    <mergeCell ref="S62:U62"/>
    <mergeCell ref="D65:F65"/>
    <mergeCell ref="U76:V76"/>
    <mergeCell ref="S57:U57"/>
    <mergeCell ref="K59:L59"/>
    <mergeCell ref="P59:Q59"/>
    <mergeCell ref="I72:K72"/>
    <mergeCell ref="P74:Q74"/>
    <mergeCell ref="S72:U72"/>
    <mergeCell ref="C70:G70"/>
    <mergeCell ref="R70:V70"/>
    <mergeCell ref="P61:Q61"/>
    <mergeCell ref="D64:E64"/>
    <mergeCell ref="I62:K62"/>
    <mergeCell ref="I64:J64"/>
    <mergeCell ref="S64:T64"/>
    <mergeCell ref="M61:O61"/>
    <mergeCell ref="H70:L70"/>
    <mergeCell ref="U74:V74"/>
    <mergeCell ref="D72:F72"/>
    <mergeCell ref="M76:O76"/>
  </mergeCells>
  <phoneticPr fontId="2"/>
  <dataValidations count="7">
    <dataValidation type="list" allowBlank="1" showInputMessage="1" showErrorMessage="1" sqref="H25:I25 H26:H28" xr:uid="{00000000-0002-0000-0000-000000000000}">
      <formula1>通貨名称</formula1>
    </dataValidation>
    <dataValidation type="custom" allowBlank="1" showInputMessage="1" showErrorMessage="1" promptTitle="入力範囲" prompt="証券記載の換算率と為替適用換算率の間で任意の数値を記入してください（小数点第４位まで有効）" sqref="S26:U28" xr:uid="{00000000-0002-0000-0000-000001000000}">
      <formula1>AND(MAX(J26,M26)&gt;=S26,MIN(J26,M26)&lt;=S26)</formula1>
    </dataValidation>
    <dataValidation type="list" allowBlank="1" showInputMessage="1" showErrorMessage="1" sqref="G25:G28 D52 N52 N67 D67" xr:uid="{00000000-0002-0000-0000-000002000000}">
      <formula1>枝番</formula1>
    </dataValidation>
    <dataValidation allowBlank="1" showInputMessage="1" showErrorMessage="1" prompt="証券記載の元本建値を記入してください" sqref="D57:F57 N57:P57 D72:F72 N72:P72" xr:uid="{00000000-0002-0000-0000-000003000000}"/>
    <dataValidation type="list" allowBlank="1" showInputMessage="1" showErrorMessage="1" prompt="選択してください" sqref="T18:U18" xr:uid="{00000000-0002-0000-0000-000005000000}">
      <formula1>通貨名称</formula1>
    </dataValidation>
    <dataValidation type="list" allowBlank="1" showInputMessage="1" showErrorMessage="1" sqref="M41" xr:uid="{115F1A79-3147-4931-8310-13612392D02B}">
      <formula1>"選択してください,統合先証券番号：,被統合証券番号："</formula1>
    </dataValidation>
    <dataValidation type="list" allowBlank="1" showInputMessage="1" showErrorMessage="1" sqref="F23 F30:F34 F37:F38 I40:I41 T40:T41 E52:E54 I52 O52:O54 S52 C59:C60 H59:H60 M59:M60 R59:R60 E67:E69 I67 O67:O69 S67 C74:C75 H74:H75 M74:M75 R74:R75" xr:uid="{7F400D7A-9734-4324-8562-9F989E6E84E4}">
      <formula1>"□,■"</formula1>
    </dataValidation>
  </dataValidations>
  <hyperlinks>
    <hyperlink ref="AI44" r:id="rId1" xr:uid="{B57BAFAC-5794-4421-961D-3AFE44CF1C0B}"/>
  </hyperlinks>
  <printOptions horizontalCentered="1"/>
  <pageMargins left="0.43307086614173229" right="0.23622047244094491" top="0.55118110236220474" bottom="0.55118110236220474" header="0.31496062992125984" footer="0.31496062992125984"/>
  <pageSetup paperSize="9" scale="87" fitToHeight="0" orientation="portrait" cellComments="asDisplayed" r:id="rId2"/>
  <headerFooter>
    <oddFooter>&amp;R&amp;9 2023年10月31日更新</oddFooter>
  </headerFooter>
  <rowBreaks count="1" manualBreakCount="1">
    <brk id="46" max="16383" man="1"/>
  </rowBreaks>
  <colBreaks count="1" manualBreakCount="1">
    <brk id="24" max="1048575" man="1"/>
  </colBreaks>
  <ignoredErrors>
    <ignoredError sqref="A16:A19 A22" numberStoredAsText="1"/>
  </ignoredErrors>
  <drawing r:id="rId3"/>
  <legacyDrawing r:id="rId4"/>
  <mc:AlternateContent xmlns:mc="http://schemas.openxmlformats.org/markup-compatibility/2006">
    <mc:Choice Requires="x14">
      <controls>
        <mc:AlternateContent xmlns:mc="http://schemas.openxmlformats.org/markup-compatibility/2006">
          <mc:Choice Requires="x14">
            <control shapeId="6928" r:id="rId5" name="Group Box 1808">
              <controlPr defaultSize="0" autoFill="0" autoPict="0">
                <anchor moveWithCells="1">
                  <from>
                    <xdr:col>5</xdr:col>
                    <xdr:colOff>247650</xdr:colOff>
                    <xdr:row>50</xdr:row>
                    <xdr:rowOff>571500</xdr:rowOff>
                  </from>
                  <to>
                    <xdr:col>11</xdr:col>
                    <xdr:colOff>209550</xdr:colOff>
                    <xdr:row>55</xdr:row>
                    <xdr:rowOff>47625</xdr:rowOff>
                  </to>
                </anchor>
              </controlPr>
            </control>
          </mc:Choice>
        </mc:AlternateContent>
        <mc:AlternateContent xmlns:mc="http://schemas.openxmlformats.org/markup-compatibility/2006">
          <mc:Choice Requires="x14">
            <control shapeId="6930" r:id="rId6" name="Group Box 1810">
              <controlPr defaultSize="0" autoFill="0" autoPict="0">
                <anchor moveWithCells="1">
                  <from>
                    <xdr:col>15</xdr:col>
                    <xdr:colOff>209550</xdr:colOff>
                    <xdr:row>50</xdr:row>
                    <xdr:rowOff>542925</xdr:rowOff>
                  </from>
                  <to>
                    <xdr:col>21</xdr:col>
                    <xdr:colOff>266700</xdr:colOff>
                    <xdr:row>55</xdr:row>
                    <xdr:rowOff>85725</xdr:rowOff>
                  </to>
                </anchor>
              </controlPr>
            </control>
          </mc:Choice>
        </mc:AlternateContent>
        <mc:AlternateContent xmlns:mc="http://schemas.openxmlformats.org/markup-compatibility/2006">
          <mc:Choice Requires="x14">
            <control shapeId="6933" r:id="rId7" name="Group Box 1813">
              <controlPr defaultSize="0" autoFill="0" autoPict="0">
                <anchor moveWithCells="1">
                  <from>
                    <xdr:col>5</xdr:col>
                    <xdr:colOff>276225</xdr:colOff>
                    <xdr:row>65</xdr:row>
                    <xdr:rowOff>47625</xdr:rowOff>
                  </from>
                  <to>
                    <xdr:col>11</xdr:col>
                    <xdr:colOff>257175</xdr:colOff>
                    <xdr:row>69</xdr:row>
                    <xdr:rowOff>57150</xdr:rowOff>
                  </to>
                </anchor>
              </controlPr>
            </control>
          </mc:Choice>
        </mc:AlternateContent>
        <mc:AlternateContent xmlns:mc="http://schemas.openxmlformats.org/markup-compatibility/2006">
          <mc:Choice Requires="x14">
            <control shapeId="6935" r:id="rId8" name="Group Box 1815">
              <controlPr defaultSize="0" autoFill="0" autoPict="0">
                <anchor moveWithCells="1">
                  <from>
                    <xdr:col>15</xdr:col>
                    <xdr:colOff>257175</xdr:colOff>
                    <xdr:row>65</xdr:row>
                    <xdr:rowOff>38100</xdr:rowOff>
                  </from>
                  <to>
                    <xdr:col>21</xdr:col>
                    <xdr:colOff>133350</xdr:colOff>
                    <xdr:row>69</xdr:row>
                    <xdr:rowOff>66675</xdr:rowOff>
                  </to>
                </anchor>
              </controlPr>
            </control>
          </mc:Choice>
        </mc:AlternateContent>
        <mc:AlternateContent xmlns:mc="http://schemas.openxmlformats.org/markup-compatibility/2006">
          <mc:Choice Requires="x14">
            <control shapeId="6953" r:id="rId9" name="Group Box 1833">
              <controlPr defaultSize="0" autoFill="0" autoPict="0">
                <anchor moveWithCells="1">
                  <from>
                    <xdr:col>7</xdr:col>
                    <xdr:colOff>38100</xdr:colOff>
                    <xdr:row>57</xdr:row>
                    <xdr:rowOff>19050</xdr:rowOff>
                  </from>
                  <to>
                    <xdr:col>11</xdr:col>
                    <xdr:colOff>228600</xdr:colOff>
                    <xdr:row>59</xdr:row>
                    <xdr:rowOff>114300</xdr:rowOff>
                  </to>
                </anchor>
              </controlPr>
            </control>
          </mc:Choice>
        </mc:AlternateContent>
        <mc:AlternateContent xmlns:mc="http://schemas.openxmlformats.org/markup-compatibility/2006">
          <mc:Choice Requires="x14">
            <control shapeId="6959" r:id="rId10" name="Group Box 1839">
              <controlPr defaultSize="0" autoFill="0" autoPict="0">
                <anchor moveWithCells="1">
                  <from>
                    <xdr:col>12</xdr:col>
                    <xdr:colOff>19050</xdr:colOff>
                    <xdr:row>57</xdr:row>
                    <xdr:rowOff>9525</xdr:rowOff>
                  </from>
                  <to>
                    <xdr:col>16</xdr:col>
                    <xdr:colOff>209550</xdr:colOff>
                    <xdr:row>59</xdr:row>
                    <xdr:rowOff>114300</xdr:rowOff>
                  </to>
                </anchor>
              </controlPr>
            </control>
          </mc:Choice>
        </mc:AlternateContent>
        <mc:AlternateContent xmlns:mc="http://schemas.openxmlformats.org/markup-compatibility/2006">
          <mc:Choice Requires="x14">
            <control shapeId="6960" r:id="rId11" name="Group Box 1840">
              <controlPr defaultSize="0" autoFill="0" autoPict="0">
                <anchor moveWithCells="1">
                  <from>
                    <xdr:col>17</xdr:col>
                    <xdr:colOff>19050</xdr:colOff>
                    <xdr:row>57</xdr:row>
                    <xdr:rowOff>0</xdr:rowOff>
                  </from>
                  <to>
                    <xdr:col>21</xdr:col>
                    <xdr:colOff>180975</xdr:colOff>
                    <xdr:row>59</xdr:row>
                    <xdr:rowOff>114300</xdr:rowOff>
                  </to>
                </anchor>
              </controlPr>
            </control>
          </mc:Choice>
        </mc:AlternateContent>
        <mc:AlternateContent xmlns:mc="http://schemas.openxmlformats.org/markup-compatibility/2006">
          <mc:Choice Requires="x14">
            <control shapeId="6986" r:id="rId12" name="Group Box 1866">
              <controlPr defaultSize="0" autoFill="0" autoPict="0">
                <anchor moveWithCells="1">
                  <from>
                    <xdr:col>2</xdr:col>
                    <xdr:colOff>28575</xdr:colOff>
                    <xdr:row>72</xdr:row>
                    <xdr:rowOff>0</xdr:rowOff>
                  </from>
                  <to>
                    <xdr:col>6</xdr:col>
                    <xdr:colOff>209550</xdr:colOff>
                    <xdr:row>74</xdr:row>
                    <xdr:rowOff>133350</xdr:rowOff>
                  </to>
                </anchor>
              </controlPr>
            </control>
          </mc:Choice>
        </mc:AlternateContent>
        <mc:AlternateContent xmlns:mc="http://schemas.openxmlformats.org/markup-compatibility/2006">
          <mc:Choice Requires="x14">
            <control shapeId="6987" r:id="rId13" name="Group Box 1867">
              <controlPr defaultSize="0" autoFill="0" autoPict="0">
                <anchor moveWithCells="1">
                  <from>
                    <xdr:col>7</xdr:col>
                    <xdr:colOff>28575</xdr:colOff>
                    <xdr:row>72</xdr:row>
                    <xdr:rowOff>9525</xdr:rowOff>
                  </from>
                  <to>
                    <xdr:col>11</xdr:col>
                    <xdr:colOff>209550</xdr:colOff>
                    <xdr:row>74</xdr:row>
                    <xdr:rowOff>142875</xdr:rowOff>
                  </to>
                </anchor>
              </controlPr>
            </control>
          </mc:Choice>
        </mc:AlternateContent>
        <mc:AlternateContent xmlns:mc="http://schemas.openxmlformats.org/markup-compatibility/2006">
          <mc:Choice Requires="x14">
            <control shapeId="6989" r:id="rId14" name="Group Box 1869">
              <controlPr defaultSize="0" autoFill="0" autoPict="0">
                <anchor moveWithCells="1">
                  <from>
                    <xdr:col>12</xdr:col>
                    <xdr:colOff>28575</xdr:colOff>
                    <xdr:row>72</xdr:row>
                    <xdr:rowOff>9525</xdr:rowOff>
                  </from>
                  <to>
                    <xdr:col>16</xdr:col>
                    <xdr:colOff>247650</xdr:colOff>
                    <xdr:row>74</xdr:row>
                    <xdr:rowOff>142875</xdr:rowOff>
                  </to>
                </anchor>
              </controlPr>
            </control>
          </mc:Choice>
        </mc:AlternateContent>
        <mc:AlternateContent xmlns:mc="http://schemas.openxmlformats.org/markup-compatibility/2006">
          <mc:Choice Requires="x14">
            <control shapeId="6990" r:id="rId15" name="Group Box 1870">
              <controlPr defaultSize="0" autoFill="0" autoPict="0">
                <anchor moveWithCells="1">
                  <from>
                    <xdr:col>17</xdr:col>
                    <xdr:colOff>47625</xdr:colOff>
                    <xdr:row>72</xdr:row>
                    <xdr:rowOff>9525</xdr:rowOff>
                  </from>
                  <to>
                    <xdr:col>21</xdr:col>
                    <xdr:colOff>133350</xdr:colOff>
                    <xdr:row>74</xdr:row>
                    <xdr:rowOff>152400</xdr:rowOff>
                  </to>
                </anchor>
              </controlPr>
            </control>
          </mc:Choice>
        </mc:AlternateContent>
        <mc:AlternateContent xmlns:mc="http://schemas.openxmlformats.org/markup-compatibility/2006">
          <mc:Choice Requires="x14">
            <control shapeId="6994" r:id="rId16" name="Group Box 1874">
              <controlPr defaultSize="0" autoFill="0" autoPict="0">
                <anchor moveWithCells="1">
                  <from>
                    <xdr:col>1</xdr:col>
                    <xdr:colOff>428625</xdr:colOff>
                    <xdr:row>56</xdr:row>
                    <xdr:rowOff>200025</xdr:rowOff>
                  </from>
                  <to>
                    <xdr:col>6</xdr:col>
                    <xdr:colOff>257175</xdr:colOff>
                    <xdr:row>59</xdr:row>
                    <xdr:rowOff>123825</xdr:rowOff>
                  </to>
                </anchor>
              </controlPr>
            </control>
          </mc:Choice>
        </mc:AlternateContent>
        <mc:AlternateContent xmlns:mc="http://schemas.openxmlformats.org/markup-compatibility/2006">
          <mc:Choice Requires="x14">
            <control shapeId="6998" r:id="rId17" name="Group Box 1878">
              <controlPr defaultSize="0" autoFill="0" autoPict="0">
                <anchor moveWithCells="1">
                  <from>
                    <xdr:col>1</xdr:col>
                    <xdr:colOff>285750</xdr:colOff>
                    <xdr:row>71</xdr:row>
                    <xdr:rowOff>209550</xdr:rowOff>
                  </from>
                  <to>
                    <xdr:col>7</xdr:col>
                    <xdr:colOff>38100</xdr:colOff>
                    <xdr:row>74</xdr:row>
                    <xdr:rowOff>180975</xdr:rowOff>
                  </to>
                </anchor>
              </controlPr>
            </control>
          </mc:Choice>
        </mc:AlternateContent>
        <mc:AlternateContent xmlns:mc="http://schemas.openxmlformats.org/markup-compatibility/2006">
          <mc:Choice Requires="x14">
            <control shapeId="7086" r:id="rId18" name="Group Box 1966">
              <controlPr defaultSize="0" autoFill="0" autoPict="0">
                <anchor moveWithCells="1">
                  <from>
                    <xdr:col>5</xdr:col>
                    <xdr:colOff>257175</xdr:colOff>
                    <xdr:row>50</xdr:row>
                    <xdr:rowOff>38100</xdr:rowOff>
                  </from>
                  <to>
                    <xdr:col>11</xdr:col>
                    <xdr:colOff>133350</xdr:colOff>
                    <xdr:row>54</xdr:row>
                    <xdr:rowOff>66675</xdr:rowOff>
                  </to>
                </anchor>
              </controlPr>
            </control>
          </mc:Choice>
        </mc:AlternateContent>
        <mc:AlternateContent xmlns:mc="http://schemas.openxmlformats.org/markup-compatibility/2006">
          <mc:Choice Requires="x14">
            <control shapeId="7091" r:id="rId19" name="Group Box 1971">
              <controlPr defaultSize="0" autoFill="0" autoPict="0">
                <anchor moveWithCells="1">
                  <from>
                    <xdr:col>15</xdr:col>
                    <xdr:colOff>257175</xdr:colOff>
                    <xdr:row>50</xdr:row>
                    <xdr:rowOff>38100</xdr:rowOff>
                  </from>
                  <to>
                    <xdr:col>21</xdr:col>
                    <xdr:colOff>133350</xdr:colOff>
                    <xdr:row>54</xdr:row>
                    <xdr:rowOff>66675</xdr:rowOff>
                  </to>
                </anchor>
              </controlPr>
            </control>
          </mc:Choice>
        </mc:AlternateContent>
        <mc:AlternateContent xmlns:mc="http://schemas.openxmlformats.org/markup-compatibility/2006">
          <mc:Choice Requires="x14">
            <control shapeId="7096" r:id="rId20" name="Group Box 1976">
              <controlPr defaultSize="0" autoFill="0" autoPict="0">
                <anchor moveWithCells="1">
                  <from>
                    <xdr:col>5</xdr:col>
                    <xdr:colOff>257175</xdr:colOff>
                    <xdr:row>65</xdr:row>
                    <xdr:rowOff>38100</xdr:rowOff>
                  </from>
                  <to>
                    <xdr:col>11</xdr:col>
                    <xdr:colOff>133350</xdr:colOff>
                    <xdr:row>69</xdr:row>
                    <xdr:rowOff>66675</xdr:rowOff>
                  </to>
                </anchor>
              </controlPr>
            </control>
          </mc:Choice>
        </mc:AlternateContent>
        <mc:AlternateContent xmlns:mc="http://schemas.openxmlformats.org/markup-compatibility/2006">
          <mc:Choice Requires="x14">
            <control shapeId="7102" r:id="rId21" name="Group Box 1982">
              <controlPr defaultSize="0" autoFill="0" autoPict="0">
                <anchor moveWithCells="1">
                  <from>
                    <xdr:col>12</xdr:col>
                    <xdr:colOff>38100</xdr:colOff>
                    <xdr:row>57</xdr:row>
                    <xdr:rowOff>19050</xdr:rowOff>
                  </from>
                  <to>
                    <xdr:col>16</xdr:col>
                    <xdr:colOff>228600</xdr:colOff>
                    <xdr:row>59</xdr:row>
                    <xdr:rowOff>114300</xdr:rowOff>
                  </to>
                </anchor>
              </controlPr>
            </control>
          </mc:Choice>
        </mc:AlternateContent>
        <mc:AlternateContent xmlns:mc="http://schemas.openxmlformats.org/markup-compatibility/2006">
          <mc:Choice Requires="x14">
            <control shapeId="7105" r:id="rId22" name="Group Box 1985">
              <controlPr defaultSize="0" autoFill="0" autoPict="0">
                <anchor moveWithCells="1">
                  <from>
                    <xdr:col>17</xdr:col>
                    <xdr:colOff>19050</xdr:colOff>
                    <xdr:row>57</xdr:row>
                    <xdr:rowOff>9525</xdr:rowOff>
                  </from>
                  <to>
                    <xdr:col>21</xdr:col>
                    <xdr:colOff>209550</xdr:colOff>
                    <xdr:row>59</xdr:row>
                    <xdr:rowOff>114300</xdr:rowOff>
                  </to>
                </anchor>
              </controlPr>
            </control>
          </mc:Choice>
        </mc:AlternateContent>
        <mc:AlternateContent xmlns:mc="http://schemas.openxmlformats.org/markup-compatibility/2006">
          <mc:Choice Requires="x14">
            <control shapeId="7106" r:id="rId23" name="Group Box 1986">
              <controlPr defaultSize="0" autoFill="0" autoPict="0">
                <anchor moveWithCells="1">
                  <from>
                    <xdr:col>17</xdr:col>
                    <xdr:colOff>38100</xdr:colOff>
                    <xdr:row>57</xdr:row>
                    <xdr:rowOff>19050</xdr:rowOff>
                  </from>
                  <to>
                    <xdr:col>21</xdr:col>
                    <xdr:colOff>228600</xdr:colOff>
                    <xdr:row>59</xdr:row>
                    <xdr:rowOff>114300</xdr:rowOff>
                  </to>
                </anchor>
              </controlPr>
            </control>
          </mc:Choice>
        </mc:AlternateContent>
        <mc:AlternateContent xmlns:mc="http://schemas.openxmlformats.org/markup-compatibility/2006">
          <mc:Choice Requires="x14">
            <control shapeId="7109" r:id="rId24" name="Group Box 1989">
              <controlPr defaultSize="0" autoFill="0" autoPict="0">
                <anchor moveWithCells="1">
                  <from>
                    <xdr:col>7</xdr:col>
                    <xdr:colOff>38100</xdr:colOff>
                    <xdr:row>72</xdr:row>
                    <xdr:rowOff>19050</xdr:rowOff>
                  </from>
                  <to>
                    <xdr:col>11</xdr:col>
                    <xdr:colOff>228600</xdr:colOff>
                    <xdr:row>74</xdr:row>
                    <xdr:rowOff>114300</xdr:rowOff>
                  </to>
                </anchor>
              </controlPr>
            </control>
          </mc:Choice>
        </mc:AlternateContent>
        <mc:AlternateContent xmlns:mc="http://schemas.openxmlformats.org/markup-compatibility/2006">
          <mc:Choice Requires="x14">
            <control shapeId="7110" r:id="rId25" name="Group Box 1990">
              <controlPr defaultSize="0" autoFill="0" autoPict="0">
                <anchor moveWithCells="1">
                  <from>
                    <xdr:col>12</xdr:col>
                    <xdr:colOff>19050</xdr:colOff>
                    <xdr:row>72</xdr:row>
                    <xdr:rowOff>9525</xdr:rowOff>
                  </from>
                  <to>
                    <xdr:col>16</xdr:col>
                    <xdr:colOff>209550</xdr:colOff>
                    <xdr:row>74</xdr:row>
                    <xdr:rowOff>114300</xdr:rowOff>
                  </to>
                </anchor>
              </controlPr>
            </control>
          </mc:Choice>
        </mc:AlternateContent>
        <mc:AlternateContent xmlns:mc="http://schemas.openxmlformats.org/markup-compatibility/2006">
          <mc:Choice Requires="x14">
            <control shapeId="7111" r:id="rId26" name="Group Box 1991">
              <controlPr defaultSize="0" autoFill="0" autoPict="0">
                <anchor moveWithCells="1">
                  <from>
                    <xdr:col>17</xdr:col>
                    <xdr:colOff>19050</xdr:colOff>
                    <xdr:row>72</xdr:row>
                    <xdr:rowOff>0</xdr:rowOff>
                  </from>
                  <to>
                    <xdr:col>21</xdr:col>
                    <xdr:colOff>180975</xdr:colOff>
                    <xdr:row>74</xdr:row>
                    <xdr:rowOff>114300</xdr:rowOff>
                  </to>
                </anchor>
              </controlPr>
            </control>
          </mc:Choice>
        </mc:AlternateContent>
        <mc:AlternateContent xmlns:mc="http://schemas.openxmlformats.org/markup-compatibility/2006">
          <mc:Choice Requires="x14">
            <control shapeId="7116" r:id="rId27" name="Group Box 1996">
              <controlPr defaultSize="0" autoFill="0" autoPict="0">
                <anchor moveWithCells="1">
                  <from>
                    <xdr:col>12</xdr:col>
                    <xdr:colOff>38100</xdr:colOff>
                    <xdr:row>72</xdr:row>
                    <xdr:rowOff>19050</xdr:rowOff>
                  </from>
                  <to>
                    <xdr:col>16</xdr:col>
                    <xdr:colOff>228600</xdr:colOff>
                    <xdr:row>74</xdr:row>
                    <xdr:rowOff>114300</xdr:rowOff>
                  </to>
                </anchor>
              </controlPr>
            </control>
          </mc:Choice>
        </mc:AlternateContent>
        <mc:AlternateContent xmlns:mc="http://schemas.openxmlformats.org/markup-compatibility/2006">
          <mc:Choice Requires="x14">
            <control shapeId="7119" r:id="rId28" name="Group Box 1999">
              <controlPr defaultSize="0" autoFill="0" autoPict="0">
                <anchor moveWithCells="1">
                  <from>
                    <xdr:col>17</xdr:col>
                    <xdr:colOff>19050</xdr:colOff>
                    <xdr:row>72</xdr:row>
                    <xdr:rowOff>9525</xdr:rowOff>
                  </from>
                  <to>
                    <xdr:col>21</xdr:col>
                    <xdr:colOff>209550</xdr:colOff>
                    <xdr:row>74</xdr:row>
                    <xdr:rowOff>114300</xdr:rowOff>
                  </to>
                </anchor>
              </controlPr>
            </control>
          </mc:Choice>
        </mc:AlternateContent>
        <mc:AlternateContent xmlns:mc="http://schemas.openxmlformats.org/markup-compatibility/2006">
          <mc:Choice Requires="x14">
            <control shapeId="7120" r:id="rId29" name="Group Box 2000">
              <controlPr defaultSize="0" autoFill="0" autoPict="0">
                <anchor moveWithCells="1">
                  <from>
                    <xdr:col>17</xdr:col>
                    <xdr:colOff>38100</xdr:colOff>
                    <xdr:row>72</xdr:row>
                    <xdr:rowOff>19050</xdr:rowOff>
                  </from>
                  <to>
                    <xdr:col>21</xdr:col>
                    <xdr:colOff>228600</xdr:colOff>
                    <xdr:row>74</xdr:row>
                    <xdr:rowOff>114300</xdr:rowOff>
                  </to>
                </anchor>
              </controlPr>
            </control>
          </mc:Choice>
        </mc:AlternateContent>
        <mc:AlternateContent xmlns:mc="http://schemas.openxmlformats.org/markup-compatibility/2006">
          <mc:Choice Requires="x14">
            <control shapeId="7131" r:id="rId30" name="Group Box 2011">
              <controlPr defaultSize="0" autoFill="0" autoPict="0">
                <anchor moveWithCells="1">
                  <from>
                    <xdr:col>15</xdr:col>
                    <xdr:colOff>257175</xdr:colOff>
                    <xdr:row>50</xdr:row>
                    <xdr:rowOff>38100</xdr:rowOff>
                  </from>
                  <to>
                    <xdr:col>21</xdr:col>
                    <xdr:colOff>133350</xdr:colOff>
                    <xdr:row>54</xdr:row>
                    <xdr:rowOff>66675</xdr:rowOff>
                  </to>
                </anchor>
              </controlPr>
            </control>
          </mc:Choice>
        </mc:AlternateContent>
        <mc:AlternateContent xmlns:mc="http://schemas.openxmlformats.org/markup-compatibility/2006">
          <mc:Choice Requires="x14">
            <control shapeId="7136" r:id="rId31" name="Group Box 2016">
              <controlPr defaultSize="0" autoFill="0" autoPict="0">
                <anchor moveWithCells="1">
                  <from>
                    <xdr:col>5</xdr:col>
                    <xdr:colOff>257175</xdr:colOff>
                    <xdr:row>65</xdr:row>
                    <xdr:rowOff>38100</xdr:rowOff>
                  </from>
                  <to>
                    <xdr:col>11</xdr:col>
                    <xdr:colOff>133350</xdr:colOff>
                    <xdr:row>69</xdr:row>
                    <xdr:rowOff>66675</xdr:rowOff>
                  </to>
                </anchor>
              </controlPr>
            </control>
          </mc:Choice>
        </mc:AlternateContent>
        <mc:AlternateContent xmlns:mc="http://schemas.openxmlformats.org/markup-compatibility/2006">
          <mc:Choice Requires="x14">
            <control shapeId="7137" r:id="rId32" name="Group Box 2017">
              <controlPr defaultSize="0" autoFill="0" autoPict="0">
                <anchor moveWithCells="1">
                  <from>
                    <xdr:col>5</xdr:col>
                    <xdr:colOff>257175</xdr:colOff>
                    <xdr:row>65</xdr:row>
                    <xdr:rowOff>38100</xdr:rowOff>
                  </from>
                  <to>
                    <xdr:col>11</xdr:col>
                    <xdr:colOff>133350</xdr:colOff>
                    <xdr:row>69</xdr:row>
                    <xdr:rowOff>66675</xdr:rowOff>
                  </to>
                </anchor>
              </controlPr>
            </control>
          </mc:Choice>
        </mc:AlternateContent>
        <mc:AlternateContent xmlns:mc="http://schemas.openxmlformats.org/markup-compatibility/2006">
          <mc:Choice Requires="x14">
            <control shapeId="7142" r:id="rId33" name="Group Box 2022">
              <controlPr defaultSize="0" autoFill="0" autoPict="0">
                <anchor moveWithCells="1">
                  <from>
                    <xdr:col>15</xdr:col>
                    <xdr:colOff>276225</xdr:colOff>
                    <xdr:row>65</xdr:row>
                    <xdr:rowOff>47625</xdr:rowOff>
                  </from>
                  <to>
                    <xdr:col>21</xdr:col>
                    <xdr:colOff>257175</xdr:colOff>
                    <xdr:row>69</xdr:row>
                    <xdr:rowOff>57150</xdr:rowOff>
                  </to>
                </anchor>
              </controlPr>
            </control>
          </mc:Choice>
        </mc:AlternateContent>
        <mc:AlternateContent xmlns:mc="http://schemas.openxmlformats.org/markup-compatibility/2006">
          <mc:Choice Requires="x14">
            <control shapeId="7143" r:id="rId34" name="Group Box 2023">
              <controlPr defaultSize="0" autoFill="0" autoPict="0">
                <anchor moveWithCells="1">
                  <from>
                    <xdr:col>15</xdr:col>
                    <xdr:colOff>257175</xdr:colOff>
                    <xdr:row>65</xdr:row>
                    <xdr:rowOff>38100</xdr:rowOff>
                  </from>
                  <to>
                    <xdr:col>21</xdr:col>
                    <xdr:colOff>133350</xdr:colOff>
                    <xdr:row>69</xdr:row>
                    <xdr:rowOff>66675</xdr:rowOff>
                  </to>
                </anchor>
              </controlPr>
            </control>
          </mc:Choice>
        </mc:AlternateContent>
        <mc:AlternateContent xmlns:mc="http://schemas.openxmlformats.org/markup-compatibility/2006">
          <mc:Choice Requires="x14">
            <control shapeId="7144" r:id="rId35" name="Group Box 2024">
              <controlPr defaultSize="0" autoFill="0" autoPict="0">
                <anchor moveWithCells="1">
                  <from>
                    <xdr:col>15</xdr:col>
                    <xdr:colOff>257175</xdr:colOff>
                    <xdr:row>65</xdr:row>
                    <xdr:rowOff>38100</xdr:rowOff>
                  </from>
                  <to>
                    <xdr:col>21</xdr:col>
                    <xdr:colOff>133350</xdr:colOff>
                    <xdr:row>69</xdr:row>
                    <xdr:rowOff>66675</xdr:rowOff>
                  </to>
                </anchor>
              </controlPr>
            </control>
          </mc:Choice>
        </mc:AlternateContent>
        <mc:AlternateContent xmlns:mc="http://schemas.openxmlformats.org/markup-compatibility/2006">
          <mc:Choice Requires="x14">
            <control shapeId="7145" r:id="rId36" name="Group Box 2025">
              <controlPr defaultSize="0" autoFill="0" autoPict="0">
                <anchor moveWithCells="1">
                  <from>
                    <xdr:col>15</xdr:col>
                    <xdr:colOff>257175</xdr:colOff>
                    <xdr:row>65</xdr:row>
                    <xdr:rowOff>38100</xdr:rowOff>
                  </from>
                  <to>
                    <xdr:col>21</xdr:col>
                    <xdr:colOff>133350</xdr:colOff>
                    <xdr:row>69</xdr:row>
                    <xdr:rowOff>66675</xdr:rowOff>
                  </to>
                </anchor>
              </controlPr>
            </control>
          </mc:Choice>
        </mc:AlternateContent>
        <mc:AlternateContent xmlns:mc="http://schemas.openxmlformats.org/markup-compatibility/2006">
          <mc:Choice Requires="x14">
            <control shapeId="7153" r:id="rId37" name="Group Box 2033">
              <controlPr defaultSize="0" autoFill="0" autoPict="0">
                <anchor moveWithCells="1">
                  <from>
                    <xdr:col>15</xdr:col>
                    <xdr:colOff>257175</xdr:colOff>
                    <xdr:row>50</xdr:row>
                    <xdr:rowOff>38100</xdr:rowOff>
                  </from>
                  <to>
                    <xdr:col>21</xdr:col>
                    <xdr:colOff>133350</xdr:colOff>
                    <xdr:row>54</xdr:row>
                    <xdr:rowOff>66675</xdr:rowOff>
                  </to>
                </anchor>
              </controlPr>
            </control>
          </mc:Choice>
        </mc:AlternateContent>
        <mc:AlternateContent xmlns:mc="http://schemas.openxmlformats.org/markup-compatibility/2006">
          <mc:Choice Requires="x14">
            <control shapeId="7155" r:id="rId38" name="Group Box 2035">
              <controlPr defaultSize="0" autoFill="0" autoPict="0">
                <anchor moveWithCells="1">
                  <from>
                    <xdr:col>5</xdr:col>
                    <xdr:colOff>257175</xdr:colOff>
                    <xdr:row>65</xdr:row>
                    <xdr:rowOff>38100</xdr:rowOff>
                  </from>
                  <to>
                    <xdr:col>11</xdr:col>
                    <xdr:colOff>133350</xdr:colOff>
                    <xdr:row>69</xdr:row>
                    <xdr:rowOff>66675</xdr:rowOff>
                  </to>
                </anchor>
              </controlPr>
            </control>
          </mc:Choice>
        </mc:AlternateContent>
        <mc:AlternateContent xmlns:mc="http://schemas.openxmlformats.org/markup-compatibility/2006">
          <mc:Choice Requires="x14">
            <control shapeId="7156" r:id="rId39" name="Group Box 2036">
              <controlPr defaultSize="0" autoFill="0" autoPict="0">
                <anchor moveWithCells="1">
                  <from>
                    <xdr:col>15</xdr:col>
                    <xdr:colOff>257175</xdr:colOff>
                    <xdr:row>65</xdr:row>
                    <xdr:rowOff>38100</xdr:rowOff>
                  </from>
                  <to>
                    <xdr:col>21</xdr:col>
                    <xdr:colOff>133350</xdr:colOff>
                    <xdr:row>69</xdr:row>
                    <xdr:rowOff>66675</xdr:rowOff>
                  </to>
                </anchor>
              </controlPr>
            </control>
          </mc:Choice>
        </mc:AlternateContent>
        <mc:AlternateContent xmlns:mc="http://schemas.openxmlformats.org/markup-compatibility/2006">
          <mc:Choice Requires="x14">
            <control shapeId="7157" r:id="rId40" name="Group Box 2037">
              <controlPr defaultSize="0" autoFill="0" autoPict="0">
                <anchor moveWithCells="1">
                  <from>
                    <xdr:col>7</xdr:col>
                    <xdr:colOff>38100</xdr:colOff>
                    <xdr:row>72</xdr:row>
                    <xdr:rowOff>19050</xdr:rowOff>
                  </from>
                  <to>
                    <xdr:col>11</xdr:col>
                    <xdr:colOff>228600</xdr:colOff>
                    <xdr:row>74</xdr:row>
                    <xdr:rowOff>114300</xdr:rowOff>
                  </to>
                </anchor>
              </controlPr>
            </control>
          </mc:Choice>
        </mc:AlternateContent>
        <mc:AlternateContent xmlns:mc="http://schemas.openxmlformats.org/markup-compatibility/2006">
          <mc:Choice Requires="x14">
            <control shapeId="7158" r:id="rId41" name="Group Box 2038">
              <controlPr defaultSize="0" autoFill="0" autoPict="0">
                <anchor moveWithCells="1">
                  <from>
                    <xdr:col>12</xdr:col>
                    <xdr:colOff>19050</xdr:colOff>
                    <xdr:row>72</xdr:row>
                    <xdr:rowOff>9525</xdr:rowOff>
                  </from>
                  <to>
                    <xdr:col>16</xdr:col>
                    <xdr:colOff>209550</xdr:colOff>
                    <xdr:row>74</xdr:row>
                    <xdr:rowOff>114300</xdr:rowOff>
                  </to>
                </anchor>
              </controlPr>
            </control>
          </mc:Choice>
        </mc:AlternateContent>
        <mc:AlternateContent xmlns:mc="http://schemas.openxmlformats.org/markup-compatibility/2006">
          <mc:Choice Requires="x14">
            <control shapeId="7159" r:id="rId42" name="Group Box 2039">
              <controlPr defaultSize="0" autoFill="0" autoPict="0">
                <anchor moveWithCells="1">
                  <from>
                    <xdr:col>17</xdr:col>
                    <xdr:colOff>19050</xdr:colOff>
                    <xdr:row>72</xdr:row>
                    <xdr:rowOff>0</xdr:rowOff>
                  </from>
                  <to>
                    <xdr:col>21</xdr:col>
                    <xdr:colOff>180975</xdr:colOff>
                    <xdr:row>74</xdr:row>
                    <xdr:rowOff>114300</xdr:rowOff>
                  </to>
                </anchor>
              </controlPr>
            </control>
          </mc:Choice>
        </mc:AlternateContent>
        <mc:AlternateContent xmlns:mc="http://schemas.openxmlformats.org/markup-compatibility/2006">
          <mc:Choice Requires="x14">
            <control shapeId="7160" r:id="rId43" name="Group Box 2040">
              <controlPr defaultSize="0" autoFill="0" autoPict="0">
                <anchor moveWithCells="1">
                  <from>
                    <xdr:col>12</xdr:col>
                    <xdr:colOff>38100</xdr:colOff>
                    <xdr:row>72</xdr:row>
                    <xdr:rowOff>19050</xdr:rowOff>
                  </from>
                  <to>
                    <xdr:col>16</xdr:col>
                    <xdr:colOff>228600</xdr:colOff>
                    <xdr:row>74</xdr:row>
                    <xdr:rowOff>114300</xdr:rowOff>
                  </to>
                </anchor>
              </controlPr>
            </control>
          </mc:Choice>
        </mc:AlternateContent>
        <mc:AlternateContent xmlns:mc="http://schemas.openxmlformats.org/markup-compatibility/2006">
          <mc:Choice Requires="x14">
            <control shapeId="7161" r:id="rId44" name="Group Box 2041">
              <controlPr defaultSize="0" autoFill="0" autoPict="0">
                <anchor moveWithCells="1">
                  <from>
                    <xdr:col>17</xdr:col>
                    <xdr:colOff>19050</xdr:colOff>
                    <xdr:row>72</xdr:row>
                    <xdr:rowOff>9525</xdr:rowOff>
                  </from>
                  <to>
                    <xdr:col>21</xdr:col>
                    <xdr:colOff>209550</xdr:colOff>
                    <xdr:row>74</xdr:row>
                    <xdr:rowOff>114300</xdr:rowOff>
                  </to>
                </anchor>
              </controlPr>
            </control>
          </mc:Choice>
        </mc:AlternateContent>
        <mc:AlternateContent xmlns:mc="http://schemas.openxmlformats.org/markup-compatibility/2006">
          <mc:Choice Requires="x14">
            <control shapeId="7162" r:id="rId45" name="Group Box 2042">
              <controlPr defaultSize="0" autoFill="0" autoPict="0">
                <anchor moveWithCells="1">
                  <from>
                    <xdr:col>17</xdr:col>
                    <xdr:colOff>38100</xdr:colOff>
                    <xdr:row>72</xdr:row>
                    <xdr:rowOff>19050</xdr:rowOff>
                  </from>
                  <to>
                    <xdr:col>21</xdr:col>
                    <xdr:colOff>228600</xdr:colOff>
                    <xdr:row>74</xdr:row>
                    <xdr:rowOff>114300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5" stopIfTrue="1" id="{2A3513CE-EA6F-45E3-BD57-B1A0A5E2F96C}">
            <xm:f>AND('貼付用（増額、減額）'!$D$5=TRUE,'貼付用（増額、減額）'!$D$26=FALSE,'貼付用（増額、減額）'!$D$27=FALSE,'貼付用（増額、減額）'!$D$28=FALSE,'貼付用（増額、減額）'!$D$29=FALSE,'貼付用（増額、減額）'!$D$30=FALSE,'貼付用（増額、減額）'!$D$31=FALSE,'貼付用（増額、減額）'!$D$32=FALSE)</xm:f>
            <x14:dxf>
              <font>
                <color theme="0"/>
              </font>
            </x14:dxf>
          </x14:cfRule>
          <xm:sqref>A50</xm:sqref>
        </x14:conditionalFormatting>
        <x14:conditionalFormatting xmlns:xm="http://schemas.microsoft.com/office/excel/2006/main">
          <x14:cfRule type="expression" priority="4" stopIfTrue="1" id="{0330202A-041D-461B-8D0F-03FA45DCEE86}">
            <xm:f>AND('貼付用（増額、減額）'!$D$5=TRUE,'貼付用（増額、減額）'!$D$26=FALSE,'貼付用（増額、減額）'!$D$27=FALSE,'貼付用（増額、減額）'!$D$28=FALSE,'貼付用（増額、減額）'!$D$29=FALSE,'貼付用（増額、減額）'!$D$30=FALSE,'貼付用（増額、減額）'!$D$31=FALSE,'貼付用（増額、減額）'!$D$32=FALSE)</xm:f>
            <x14:dxf>
              <fill>
                <patternFill>
                  <bgColor theme="0" tint="-0.14996795556505021"/>
                </patternFill>
              </fill>
            </x14:dxf>
          </x14:cfRule>
          <xm:sqref>A52:D54 M52:N54 A55:V58 A59:B60 D59:G60 I59:L60 N59:Q60 S59:V60 A61:V66 A67:D69 M67:N69 A70:V73 A74:B75 D74:G75 I74:L75 N74:Q75 S74:V75 A76:V81</xm:sqref>
        </x14:conditionalFormatting>
        <x14:conditionalFormatting xmlns:xm="http://schemas.microsoft.com/office/excel/2006/main">
          <x14:cfRule type="expression" priority="1" stopIfTrue="1" id="{BD9470A9-3E87-48A7-B6DF-E766813E7772}">
            <xm:f>OR('貼付用（増額、減額）'!$D$31=TRUE,AND('貼付用（増額、減額）'!$D$5=TRUE,'貼付用（増額、減額）'!$D$26=FALSE,'貼付用（増額、減額）'!$D$27=FALSE,'貼付用（増額、減額）'!$D$28=FALSE,'貼付用（増額、減額）'!$D$29=FALSE,'貼付用（増額、減額）'!$D$30=FALSE,'貼付用（増額、減額）'!$D$32=FALSE))</xm:f>
            <x14:dxf>
              <fill>
                <patternFill>
                  <bgColor theme="0" tint="-0.14996795556505021"/>
                </patternFill>
              </fill>
            </x14:dxf>
          </x14:cfRule>
          <xm:sqref>A87:O98</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5FF86-0B72-4CE2-9A9B-E2581EF811A8}">
  <sheetPr>
    <tabColor theme="3" tint="0.79998168889431442"/>
    <pageSetUpPr fitToPage="1"/>
  </sheetPr>
  <dimension ref="A1:BD43"/>
  <sheetViews>
    <sheetView zoomScaleNormal="100" zoomScaleSheetLayoutView="87" workbookViewId="0"/>
  </sheetViews>
  <sheetFormatPr defaultColWidth="2.75" defaultRowHeight="18.75" customHeight="1"/>
  <cols>
    <col min="1" max="35" width="3.375" style="65" customWidth="1"/>
    <col min="36" max="56" width="5.125" style="65" customWidth="1"/>
    <col min="57" max="16384" width="2.75" style="65"/>
  </cols>
  <sheetData>
    <row r="1" spans="1:56" s="69" customFormat="1" ht="18.75" customHeight="1">
      <c r="A1" s="90" t="s">
        <v>335</v>
      </c>
      <c r="AB1" s="68" t="s">
        <v>342</v>
      </c>
      <c r="AC1" s="410" t="str">
        <f>+'増額・減額　承認請求書'!S4</f>
        <v>YYYY/MM/DD</v>
      </c>
      <c r="AD1" s="410"/>
      <c r="AE1" s="410"/>
      <c r="AF1" s="410"/>
      <c r="AG1" s="410"/>
      <c r="AH1" s="410"/>
      <c r="AJ1" s="70"/>
      <c r="AK1" s="71"/>
      <c r="AL1" s="71"/>
      <c r="AM1" s="71"/>
      <c r="AN1" s="71"/>
      <c r="AO1" s="71"/>
      <c r="AP1" s="71"/>
      <c r="AQ1" s="71"/>
      <c r="AR1" s="71"/>
      <c r="AS1" s="71"/>
      <c r="AT1" s="71"/>
      <c r="AU1" s="71"/>
      <c r="AV1" s="71"/>
      <c r="AW1" s="71"/>
      <c r="AX1" s="71"/>
      <c r="AY1" s="71"/>
      <c r="AZ1" s="71"/>
      <c r="BA1" s="71"/>
      <c r="BB1" s="71"/>
      <c r="BC1" s="71"/>
      <c r="BD1" s="71"/>
    </row>
    <row r="2" spans="1:56" s="69" customFormat="1" ht="18.75" customHeight="1">
      <c r="AJ2" s="70"/>
      <c r="AK2" s="71"/>
      <c r="AL2" s="72"/>
      <c r="AM2" s="72"/>
      <c r="AN2" s="72"/>
      <c r="AO2" s="72"/>
      <c r="AP2" s="72"/>
      <c r="AQ2" s="72"/>
      <c r="AR2" s="72"/>
      <c r="AS2" s="72"/>
      <c r="AT2" s="72"/>
      <c r="AU2" s="72"/>
      <c r="AV2" s="72"/>
      <c r="AW2" s="72"/>
      <c r="AX2" s="72"/>
      <c r="AY2" s="72"/>
      <c r="AZ2" s="72"/>
      <c r="BA2" s="72"/>
      <c r="BB2" s="72"/>
      <c r="BC2" s="72"/>
      <c r="BD2" s="72"/>
    </row>
    <row r="3" spans="1:56" s="69" customFormat="1" ht="18.75" customHeight="1">
      <c r="AI3" s="73"/>
      <c r="AJ3" s="74"/>
      <c r="AK3" s="72"/>
      <c r="AL3" s="72"/>
      <c r="AM3" s="72"/>
      <c r="AN3" s="72"/>
      <c r="AO3" s="72"/>
      <c r="AP3" s="72"/>
      <c r="AQ3" s="72"/>
      <c r="AR3" s="72"/>
      <c r="AS3" s="72"/>
      <c r="AT3" s="72"/>
      <c r="AU3" s="72"/>
      <c r="AV3" s="72"/>
      <c r="AW3" s="72"/>
      <c r="AX3" s="72"/>
      <c r="AY3" s="72"/>
      <c r="AZ3" s="72"/>
      <c r="BA3" s="72"/>
      <c r="BB3" s="72"/>
      <c r="BC3" s="72"/>
      <c r="BD3" s="72"/>
    </row>
    <row r="4" spans="1:56" s="69" customFormat="1" ht="18.75" customHeight="1">
      <c r="AJ4" s="70"/>
      <c r="AK4" s="72"/>
      <c r="AL4" s="72"/>
      <c r="AM4" s="72"/>
      <c r="AN4" s="72"/>
      <c r="AO4" s="72"/>
      <c r="AP4" s="72"/>
      <c r="AQ4" s="72"/>
      <c r="AR4" s="72"/>
      <c r="AS4" s="72"/>
      <c r="AT4" s="72"/>
      <c r="AU4" s="72"/>
      <c r="AV4" s="72"/>
      <c r="AW4" s="72"/>
      <c r="AX4" s="72"/>
      <c r="AY4" s="72"/>
      <c r="AZ4" s="72"/>
      <c r="BA4" s="72"/>
      <c r="BB4" s="72"/>
      <c r="BC4" s="72"/>
      <c r="BD4" s="72"/>
    </row>
    <row r="5" spans="1:56" s="69" customFormat="1" ht="18.75" customHeight="1">
      <c r="A5" s="482" t="s">
        <v>266</v>
      </c>
      <c r="B5" s="482"/>
      <c r="C5" s="482"/>
      <c r="D5" s="482"/>
      <c r="E5" s="482"/>
      <c r="F5" s="482"/>
      <c r="G5" s="482"/>
      <c r="H5" s="482"/>
      <c r="I5" s="482"/>
      <c r="J5" s="482"/>
      <c r="K5" s="482"/>
      <c r="L5" s="482"/>
      <c r="M5" s="482"/>
      <c r="N5" s="482"/>
      <c r="O5" s="482"/>
      <c r="P5" s="482"/>
      <c r="Q5" s="482"/>
      <c r="R5" s="482"/>
      <c r="S5" s="482"/>
      <c r="T5" s="482"/>
      <c r="U5" s="482"/>
      <c r="V5" s="482"/>
      <c r="W5" s="482"/>
      <c r="X5" s="482"/>
      <c r="Y5" s="482"/>
      <c r="Z5" s="482"/>
      <c r="AA5" s="482"/>
      <c r="AB5" s="482"/>
      <c r="AC5" s="482"/>
      <c r="AD5" s="482"/>
      <c r="AE5" s="482"/>
      <c r="AF5" s="482"/>
      <c r="AG5" s="482"/>
      <c r="AH5" s="482"/>
      <c r="AJ5" s="70"/>
      <c r="AK5" s="483" t="s">
        <v>328</v>
      </c>
      <c r="AL5" s="483"/>
      <c r="AM5" s="483"/>
      <c r="AN5" s="483"/>
      <c r="AO5" s="483"/>
      <c r="AP5" s="483"/>
      <c r="AQ5" s="483"/>
      <c r="AR5" s="483"/>
      <c r="AS5" s="483"/>
      <c r="AT5" s="483"/>
      <c r="AU5" s="483"/>
      <c r="AV5" s="483"/>
      <c r="AW5" s="483"/>
      <c r="AX5" s="483"/>
      <c r="AY5" s="483"/>
      <c r="AZ5" s="483"/>
      <c r="BA5" s="483"/>
      <c r="BB5" s="483"/>
      <c r="BC5" s="483"/>
      <c r="BD5" s="72"/>
    </row>
    <row r="6" spans="1:56" s="69" customFormat="1" ht="18.75" customHeight="1">
      <c r="A6" s="66"/>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J6" s="70"/>
      <c r="AK6" s="483"/>
      <c r="AL6" s="483"/>
      <c r="AM6" s="483"/>
      <c r="AN6" s="483"/>
      <c r="AO6" s="483"/>
      <c r="AP6" s="483"/>
      <c r="AQ6" s="483"/>
      <c r="AR6" s="483"/>
      <c r="AS6" s="483"/>
      <c r="AT6" s="483"/>
      <c r="AU6" s="483"/>
      <c r="AV6" s="483"/>
      <c r="AW6" s="483"/>
      <c r="AX6" s="483"/>
      <c r="AY6" s="483"/>
      <c r="AZ6" s="483"/>
      <c r="BA6" s="483"/>
      <c r="BB6" s="483"/>
      <c r="BC6" s="483"/>
      <c r="BD6" s="72"/>
    </row>
    <row r="7" spans="1:56" s="69" customFormat="1" ht="18.75" customHeight="1">
      <c r="AJ7" s="70"/>
      <c r="AK7" s="483"/>
      <c r="AL7" s="483"/>
      <c r="AM7" s="483"/>
      <c r="AN7" s="483"/>
      <c r="AO7" s="483"/>
      <c r="AP7" s="483"/>
      <c r="AQ7" s="483"/>
      <c r="AR7" s="483"/>
      <c r="AS7" s="483"/>
      <c r="AT7" s="483"/>
      <c r="AU7" s="483"/>
      <c r="AV7" s="483"/>
      <c r="AW7" s="483"/>
      <c r="AX7" s="483"/>
      <c r="AY7" s="483"/>
      <c r="AZ7" s="483"/>
      <c r="BA7" s="483"/>
      <c r="BB7" s="483"/>
      <c r="BC7" s="483"/>
      <c r="BD7" s="72"/>
    </row>
    <row r="8" spans="1:56" s="69" customFormat="1" ht="18.75" customHeight="1">
      <c r="A8" s="69" t="s">
        <v>327</v>
      </c>
      <c r="B8" s="75"/>
      <c r="C8" s="75"/>
      <c r="D8" s="75"/>
      <c r="E8" s="75"/>
      <c r="F8" s="75"/>
      <c r="G8" s="75"/>
      <c r="H8" s="75"/>
      <c r="I8" s="75"/>
      <c r="J8" s="75"/>
      <c r="K8" s="75"/>
      <c r="L8" s="75"/>
      <c r="M8" s="75"/>
      <c r="N8" s="75"/>
      <c r="O8" s="75"/>
      <c r="P8" s="75"/>
      <c r="Q8" s="75"/>
      <c r="R8" s="75"/>
      <c r="S8" s="75"/>
      <c r="T8" s="75"/>
      <c r="U8" s="75"/>
      <c r="V8" s="75"/>
      <c r="W8" s="75"/>
      <c r="X8" s="75"/>
      <c r="Y8" s="75"/>
      <c r="Z8" s="75"/>
      <c r="AA8" s="75"/>
      <c r="AB8" s="75"/>
      <c r="AC8" s="75"/>
      <c r="AD8" s="75"/>
      <c r="AE8" s="75"/>
      <c r="AF8" s="75"/>
      <c r="AG8" s="75"/>
      <c r="AH8" s="75"/>
      <c r="AI8" s="76"/>
      <c r="AJ8" s="77"/>
      <c r="AK8" s="78"/>
      <c r="AL8" s="78"/>
      <c r="AM8" s="78"/>
      <c r="AN8" s="78"/>
      <c r="AO8" s="78"/>
      <c r="AP8" s="78"/>
      <c r="AQ8" s="78"/>
      <c r="AR8" s="78"/>
      <c r="AS8" s="78"/>
      <c r="AT8" s="78"/>
      <c r="AU8" s="78"/>
      <c r="AV8" s="78"/>
      <c r="AW8" s="78"/>
      <c r="AX8" s="78"/>
      <c r="AY8" s="78"/>
      <c r="AZ8" s="78"/>
      <c r="BA8" s="78"/>
      <c r="BB8" s="78"/>
      <c r="BC8" s="78"/>
      <c r="BD8" s="72"/>
    </row>
    <row r="9" spans="1:56" s="69" customFormat="1" ht="18.75" customHeight="1">
      <c r="A9" s="75"/>
      <c r="B9" s="75"/>
      <c r="C9" s="75"/>
      <c r="D9" s="75"/>
      <c r="E9" s="75"/>
      <c r="F9" s="75"/>
      <c r="G9" s="75"/>
      <c r="H9" s="75"/>
      <c r="I9" s="75"/>
      <c r="J9" s="75"/>
      <c r="K9" s="75"/>
      <c r="L9" s="75"/>
      <c r="M9" s="75"/>
      <c r="N9" s="75"/>
      <c r="O9" s="75"/>
      <c r="P9" s="75"/>
      <c r="Q9" s="75"/>
      <c r="R9" s="75"/>
      <c r="S9" s="75"/>
      <c r="T9" s="75"/>
      <c r="U9" s="75"/>
      <c r="V9" s="75"/>
      <c r="W9" s="75"/>
      <c r="X9" s="75"/>
      <c r="Y9" s="75"/>
      <c r="Z9" s="75"/>
      <c r="AA9" s="75"/>
      <c r="AB9" s="75"/>
      <c r="AC9" s="75"/>
      <c r="AD9" s="75"/>
      <c r="AE9" s="75"/>
      <c r="AF9" s="75"/>
      <c r="AG9" s="75"/>
      <c r="AH9" s="75"/>
      <c r="AI9" s="76"/>
      <c r="AJ9" s="77"/>
      <c r="AK9" s="78"/>
      <c r="AL9" s="78"/>
      <c r="AM9" s="78"/>
      <c r="AN9" s="78"/>
      <c r="AO9" s="78"/>
      <c r="AP9" s="78"/>
      <c r="AQ9" s="78"/>
      <c r="AR9" s="78"/>
      <c r="AS9" s="78"/>
      <c r="AT9" s="78"/>
      <c r="AU9" s="78"/>
      <c r="AV9" s="78"/>
      <c r="AW9" s="78"/>
      <c r="AX9" s="78"/>
      <c r="AY9" s="78"/>
      <c r="AZ9" s="78"/>
      <c r="BA9" s="78"/>
      <c r="BB9" s="78"/>
      <c r="BC9" s="78"/>
      <c r="BD9" s="72"/>
    </row>
    <row r="10" spans="1:56" s="69" customFormat="1" ht="18.75" customHeight="1">
      <c r="A10" s="75"/>
      <c r="B10" s="75"/>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6"/>
      <c r="AJ10" s="77"/>
      <c r="AK10" s="78"/>
      <c r="AL10" s="78"/>
      <c r="AM10" s="78"/>
      <c r="AN10" s="78"/>
      <c r="AO10" s="78"/>
      <c r="AP10" s="78"/>
      <c r="AQ10" s="78"/>
      <c r="AR10" s="78"/>
      <c r="AS10" s="78"/>
      <c r="AT10" s="78"/>
      <c r="AU10" s="78"/>
      <c r="AV10" s="78"/>
      <c r="AW10" s="78"/>
      <c r="AX10" s="78"/>
      <c r="AY10" s="78"/>
      <c r="AZ10" s="78"/>
      <c r="BA10" s="78"/>
      <c r="BB10" s="78"/>
      <c r="BC10" s="78"/>
      <c r="BD10" s="72"/>
    </row>
    <row r="11" spans="1:56" s="69" customFormat="1" ht="18.75" customHeight="1">
      <c r="R11" s="69" t="s">
        <v>3</v>
      </c>
      <c r="AJ11" s="70"/>
      <c r="AK11" s="78"/>
      <c r="AL11" s="78"/>
      <c r="AM11" s="78"/>
      <c r="AN11" s="78"/>
      <c r="AO11" s="78"/>
      <c r="AP11" s="78"/>
      <c r="AQ11" s="78"/>
      <c r="AR11" s="78"/>
      <c r="AS11" s="78"/>
      <c r="AT11" s="78"/>
      <c r="AU11" s="78"/>
      <c r="AV11" s="78"/>
      <c r="AW11" s="78"/>
      <c r="AX11" s="78"/>
      <c r="AY11" s="78"/>
      <c r="AZ11" s="78"/>
      <c r="BA11" s="78"/>
      <c r="BB11" s="78"/>
      <c r="BC11" s="78"/>
      <c r="BD11" s="72"/>
    </row>
    <row r="12" spans="1:56" s="69" customFormat="1" ht="18.75" customHeight="1">
      <c r="AJ12" s="70"/>
      <c r="AK12" s="78"/>
      <c r="AL12" s="78"/>
      <c r="AM12" s="78"/>
      <c r="AN12" s="78"/>
      <c r="AO12" s="78"/>
      <c r="AP12" s="78"/>
      <c r="AQ12" s="78"/>
      <c r="AR12" s="78"/>
      <c r="AS12" s="78"/>
      <c r="AT12" s="78"/>
      <c r="AU12" s="78"/>
      <c r="AV12" s="78"/>
      <c r="AW12" s="78"/>
      <c r="AX12" s="78"/>
      <c r="AY12" s="78"/>
      <c r="AZ12" s="78"/>
      <c r="BA12" s="78"/>
      <c r="BB12" s="78"/>
      <c r="BC12" s="78"/>
      <c r="BD12" s="72"/>
    </row>
    <row r="13" spans="1:56" s="69" customFormat="1" ht="18.75" customHeight="1">
      <c r="A13" s="79" t="s">
        <v>323</v>
      </c>
      <c r="AJ13" s="70"/>
      <c r="AK13" s="78"/>
      <c r="AL13" s="78"/>
      <c r="AM13" s="78"/>
      <c r="AN13" s="78"/>
      <c r="AO13" s="78"/>
      <c r="AP13" s="78"/>
      <c r="AQ13" s="78"/>
      <c r="AR13" s="78"/>
      <c r="AS13" s="78"/>
      <c r="AT13" s="78"/>
      <c r="AU13" s="78"/>
      <c r="AV13" s="78"/>
      <c r="AW13" s="78"/>
      <c r="AX13" s="78"/>
      <c r="AY13" s="78"/>
      <c r="AZ13" s="78"/>
      <c r="BA13" s="78"/>
      <c r="BB13" s="78"/>
      <c r="BC13" s="78"/>
      <c r="BD13" s="72"/>
    </row>
    <row r="14" spans="1:56" s="69" customFormat="1" ht="18.75" customHeight="1">
      <c r="AJ14" s="70"/>
      <c r="AK14" s="78"/>
      <c r="AL14" s="78"/>
      <c r="AM14" s="78"/>
      <c r="AN14" s="78"/>
      <c r="AO14" s="78"/>
      <c r="AP14" s="78"/>
      <c r="AQ14" s="78"/>
      <c r="AR14" s="78"/>
      <c r="AS14" s="78"/>
      <c r="AT14" s="78"/>
      <c r="AU14" s="78"/>
      <c r="AV14" s="78"/>
      <c r="AW14" s="78"/>
      <c r="AX14" s="78"/>
      <c r="AY14" s="78"/>
      <c r="AZ14" s="78"/>
      <c r="BA14" s="78"/>
      <c r="BB14" s="78"/>
      <c r="BC14" s="78"/>
      <c r="BD14" s="72"/>
    </row>
    <row r="15" spans="1:56" s="69" customFormat="1" ht="18.75" customHeight="1">
      <c r="A15" s="478" t="s">
        <v>331</v>
      </c>
      <c r="B15" s="478"/>
      <c r="C15" s="478"/>
      <c r="D15" s="478"/>
      <c r="E15" s="478"/>
      <c r="F15" s="478"/>
      <c r="G15" s="478"/>
      <c r="H15" s="478"/>
      <c r="I15" s="478"/>
      <c r="J15" s="478"/>
      <c r="K15" s="478"/>
      <c r="L15" s="478"/>
      <c r="M15" s="478"/>
      <c r="N15" s="478"/>
      <c r="O15" s="478"/>
      <c r="P15" s="478"/>
      <c r="Q15" s="478"/>
      <c r="R15" s="478"/>
      <c r="S15" s="478"/>
      <c r="T15" s="478"/>
      <c r="U15" s="478"/>
      <c r="V15" s="478"/>
      <c r="W15" s="478"/>
      <c r="X15" s="478"/>
      <c r="Y15" s="478"/>
      <c r="Z15" s="478"/>
      <c r="AA15" s="478"/>
      <c r="AB15" s="478"/>
      <c r="AC15" s="478"/>
      <c r="AD15" s="478"/>
      <c r="AE15" s="478"/>
      <c r="AF15" s="478"/>
      <c r="AG15" s="478"/>
      <c r="AH15" s="478"/>
      <c r="AJ15" s="80" t="s">
        <v>324</v>
      </c>
      <c r="AK15" s="80"/>
      <c r="AL15" s="78"/>
      <c r="AM15" s="78"/>
      <c r="AN15" s="78"/>
      <c r="AO15" s="78"/>
      <c r="AP15" s="78"/>
      <c r="AQ15" s="78"/>
      <c r="AR15" s="78"/>
      <c r="AS15" s="78"/>
      <c r="AT15" s="78"/>
      <c r="AU15" s="78"/>
      <c r="AV15" s="78"/>
      <c r="AW15" s="78"/>
      <c r="AX15" s="78"/>
      <c r="AY15" s="78"/>
      <c r="AZ15" s="78"/>
      <c r="BA15" s="78"/>
      <c r="BB15" s="78"/>
      <c r="BC15" s="78"/>
      <c r="BD15" s="72"/>
    </row>
    <row r="16" spans="1:56" s="69" customFormat="1" ht="18.75" customHeight="1">
      <c r="AJ16" s="70"/>
      <c r="AK16" s="479" t="s">
        <v>329</v>
      </c>
      <c r="AL16" s="479"/>
      <c r="AM16" s="479"/>
      <c r="AN16" s="479"/>
      <c r="AO16" s="479"/>
      <c r="AP16" s="479"/>
      <c r="AQ16" s="479"/>
      <c r="AR16" s="479"/>
      <c r="AS16" s="479"/>
      <c r="AT16" s="479"/>
      <c r="AU16" s="479"/>
      <c r="AV16" s="479"/>
      <c r="AW16" s="479"/>
      <c r="AX16" s="479"/>
      <c r="AY16" s="479"/>
      <c r="AZ16" s="479"/>
      <c r="BA16" s="479"/>
      <c r="BB16" s="479"/>
      <c r="BC16" s="479"/>
      <c r="BD16" s="72"/>
    </row>
    <row r="17" spans="1:56" s="69" customFormat="1" ht="18.75" customHeight="1">
      <c r="D17" s="480" t="s">
        <v>332</v>
      </c>
      <c r="E17" s="480"/>
      <c r="F17" s="480"/>
      <c r="G17" s="480"/>
      <c r="H17" s="480"/>
      <c r="I17" s="480"/>
      <c r="J17" s="480"/>
      <c r="K17" s="480"/>
      <c r="L17" s="480"/>
      <c r="M17" s="480"/>
      <c r="N17" s="480"/>
      <c r="O17" s="480"/>
      <c r="P17" s="480"/>
      <c r="Q17" s="480"/>
      <c r="R17" s="480"/>
      <c r="S17" s="480"/>
      <c r="T17" s="480"/>
      <c r="U17" s="480"/>
      <c r="V17" s="480"/>
      <c r="W17" s="480"/>
      <c r="X17" s="480"/>
      <c r="Y17" s="480"/>
      <c r="Z17" s="480"/>
      <c r="AA17" s="480"/>
      <c r="AB17" s="480"/>
      <c r="AC17" s="480"/>
      <c r="AD17" s="480"/>
      <c r="AE17" s="480"/>
      <c r="AF17" s="480"/>
      <c r="AG17" s="480"/>
      <c r="AH17" s="480"/>
      <c r="AJ17" s="70"/>
      <c r="AK17" s="479"/>
      <c r="AL17" s="479"/>
      <c r="AM17" s="479"/>
      <c r="AN17" s="479"/>
      <c r="AO17" s="479"/>
      <c r="AP17" s="479"/>
      <c r="AQ17" s="479"/>
      <c r="AR17" s="479"/>
      <c r="AS17" s="479"/>
      <c r="AT17" s="479"/>
      <c r="AU17" s="479"/>
      <c r="AV17" s="479"/>
      <c r="AW17" s="479"/>
      <c r="AX17" s="479"/>
      <c r="AY17" s="479"/>
      <c r="AZ17" s="479"/>
      <c r="BA17" s="479"/>
      <c r="BB17" s="479"/>
      <c r="BC17" s="479"/>
      <c r="BD17" s="72"/>
    </row>
    <row r="18" spans="1:56" s="69" customFormat="1" ht="18.75" customHeight="1">
      <c r="D18" s="480"/>
      <c r="E18" s="480"/>
      <c r="F18" s="480"/>
      <c r="G18" s="480"/>
      <c r="H18" s="480"/>
      <c r="I18" s="480"/>
      <c r="J18" s="480"/>
      <c r="K18" s="480"/>
      <c r="L18" s="480"/>
      <c r="M18" s="480"/>
      <c r="N18" s="480"/>
      <c r="O18" s="480"/>
      <c r="P18" s="480"/>
      <c r="Q18" s="480"/>
      <c r="R18" s="480"/>
      <c r="S18" s="480"/>
      <c r="T18" s="480"/>
      <c r="U18" s="480"/>
      <c r="V18" s="480"/>
      <c r="W18" s="480"/>
      <c r="X18" s="480"/>
      <c r="Y18" s="480"/>
      <c r="Z18" s="480"/>
      <c r="AA18" s="480"/>
      <c r="AB18" s="480"/>
      <c r="AC18" s="480"/>
      <c r="AD18" s="480"/>
      <c r="AE18" s="480"/>
      <c r="AF18" s="480"/>
      <c r="AG18" s="480"/>
      <c r="AH18" s="480"/>
      <c r="AJ18" s="70"/>
      <c r="AK18" s="479"/>
      <c r="AL18" s="479"/>
      <c r="AM18" s="479"/>
      <c r="AN18" s="479"/>
      <c r="AO18" s="479"/>
      <c r="AP18" s="479"/>
      <c r="AQ18" s="479"/>
      <c r="AR18" s="479"/>
      <c r="AS18" s="479"/>
      <c r="AT18" s="479"/>
      <c r="AU18" s="479"/>
      <c r="AV18" s="479"/>
      <c r="AW18" s="479"/>
      <c r="AX18" s="479"/>
      <c r="AY18" s="479"/>
      <c r="AZ18" s="479"/>
      <c r="BA18" s="479"/>
      <c r="BB18" s="479"/>
      <c r="BC18" s="479"/>
      <c r="BD18" s="72"/>
    </row>
    <row r="19" spans="1:56" s="69" customFormat="1" ht="18.75" customHeight="1">
      <c r="D19" s="480"/>
      <c r="E19" s="480"/>
      <c r="F19" s="480"/>
      <c r="G19" s="480"/>
      <c r="H19" s="480"/>
      <c r="I19" s="480"/>
      <c r="J19" s="480"/>
      <c r="K19" s="480"/>
      <c r="L19" s="480"/>
      <c r="M19" s="480"/>
      <c r="N19" s="480"/>
      <c r="O19" s="480"/>
      <c r="P19" s="480"/>
      <c r="Q19" s="480"/>
      <c r="R19" s="480"/>
      <c r="S19" s="480"/>
      <c r="T19" s="480"/>
      <c r="U19" s="480"/>
      <c r="V19" s="480"/>
      <c r="W19" s="480"/>
      <c r="X19" s="480"/>
      <c r="Y19" s="480"/>
      <c r="Z19" s="480"/>
      <c r="AA19" s="480"/>
      <c r="AB19" s="480"/>
      <c r="AC19" s="480"/>
      <c r="AD19" s="480"/>
      <c r="AE19" s="480"/>
      <c r="AF19" s="480"/>
      <c r="AG19" s="480"/>
      <c r="AH19" s="480"/>
      <c r="AJ19" s="70"/>
      <c r="AK19" s="479"/>
      <c r="AL19" s="479"/>
      <c r="AM19" s="479"/>
      <c r="AN19" s="479"/>
      <c r="AO19" s="479"/>
      <c r="AP19" s="479"/>
      <c r="AQ19" s="479"/>
      <c r="AR19" s="479"/>
      <c r="AS19" s="479"/>
      <c r="AT19" s="479"/>
      <c r="AU19" s="479"/>
      <c r="AV19" s="479"/>
      <c r="AW19" s="479"/>
      <c r="AX19" s="479"/>
      <c r="AY19" s="479"/>
      <c r="AZ19" s="479"/>
      <c r="BA19" s="479"/>
      <c r="BB19" s="479"/>
      <c r="BC19" s="479"/>
      <c r="BD19" s="72"/>
    </row>
    <row r="20" spans="1:56" s="69" customFormat="1" ht="18.75" customHeight="1">
      <c r="AJ20" s="70"/>
      <c r="AK20" s="479"/>
      <c r="AL20" s="479"/>
      <c r="AM20" s="479"/>
      <c r="AN20" s="479"/>
      <c r="AO20" s="479"/>
      <c r="AP20" s="479"/>
      <c r="AQ20" s="479"/>
      <c r="AR20" s="479"/>
      <c r="AS20" s="479"/>
      <c r="AT20" s="479"/>
      <c r="AU20" s="479"/>
      <c r="AV20" s="479"/>
      <c r="AW20" s="479"/>
      <c r="AX20" s="479"/>
      <c r="AY20" s="479"/>
      <c r="AZ20" s="479"/>
      <c r="BA20" s="479"/>
      <c r="BB20" s="479"/>
      <c r="BC20" s="479"/>
      <c r="BD20" s="72"/>
    </row>
    <row r="21" spans="1:56" s="69" customFormat="1" ht="18.75" customHeight="1">
      <c r="D21" s="69" t="s">
        <v>317</v>
      </c>
      <c r="AJ21" s="70"/>
      <c r="AK21" s="71"/>
      <c r="AL21" s="71"/>
      <c r="AM21" s="71"/>
      <c r="AN21" s="71"/>
      <c r="AO21" s="71"/>
      <c r="AP21" s="71"/>
      <c r="AQ21" s="71"/>
      <c r="AR21" s="71"/>
      <c r="AS21" s="71"/>
      <c r="AT21" s="71"/>
      <c r="AU21" s="71"/>
      <c r="AV21" s="71"/>
      <c r="AW21" s="71"/>
      <c r="AX21" s="71"/>
      <c r="AY21" s="71"/>
      <c r="AZ21" s="71"/>
      <c r="BA21" s="71"/>
      <c r="BB21" s="71"/>
      <c r="BC21" s="71"/>
      <c r="BD21" s="71"/>
    </row>
    <row r="22" spans="1:56" s="69" customFormat="1" ht="18.75" customHeight="1">
      <c r="D22" s="481" t="s">
        <v>268</v>
      </c>
      <c r="E22" s="481"/>
      <c r="F22" s="481"/>
      <c r="G22" s="481"/>
      <c r="H22" s="481"/>
      <c r="I22" s="481"/>
      <c r="J22" s="481"/>
      <c r="K22" s="481"/>
      <c r="L22" s="481"/>
      <c r="M22" s="481" t="s">
        <v>269</v>
      </c>
      <c r="N22" s="481"/>
      <c r="O22" s="481"/>
      <c r="P22" s="481"/>
      <c r="Q22" s="481"/>
      <c r="R22" s="481"/>
      <c r="S22" s="481" t="s">
        <v>270</v>
      </c>
      <c r="T22" s="481"/>
      <c r="U22" s="481"/>
      <c r="V22" s="481"/>
      <c r="W22" s="481"/>
      <c r="X22" s="481"/>
      <c r="Y22" s="481"/>
      <c r="Z22" s="481"/>
      <c r="AA22" s="481"/>
      <c r="AB22" s="481"/>
      <c r="AC22" s="481"/>
      <c r="AD22" s="481"/>
      <c r="AE22" s="481"/>
      <c r="AF22" s="481"/>
      <c r="AG22" s="481"/>
      <c r="AH22" s="481"/>
      <c r="AJ22" s="70"/>
      <c r="AK22" s="71"/>
      <c r="AL22" s="71"/>
      <c r="AM22" s="71"/>
      <c r="AN22" s="71"/>
      <c r="AO22" s="71"/>
      <c r="AP22" s="71"/>
      <c r="AQ22" s="71"/>
      <c r="AR22" s="71"/>
      <c r="AS22" s="71"/>
      <c r="AT22" s="71"/>
      <c r="AU22" s="71"/>
      <c r="AV22" s="71"/>
      <c r="AW22" s="71"/>
      <c r="AX22" s="71"/>
      <c r="AY22" s="71"/>
      <c r="AZ22" s="71"/>
      <c r="BA22" s="71"/>
      <c r="BB22" s="71"/>
      <c r="BC22" s="71"/>
      <c r="BD22" s="71"/>
    </row>
    <row r="23" spans="1:56" s="69" customFormat="1" ht="18.75" customHeight="1">
      <c r="D23" s="467"/>
      <c r="E23" s="468"/>
      <c r="F23" s="468"/>
      <c r="G23" s="468"/>
      <c r="H23" s="468"/>
      <c r="I23" s="468"/>
      <c r="J23" s="468"/>
      <c r="K23" s="468"/>
      <c r="L23" s="469"/>
      <c r="M23" s="470" t="s">
        <v>271</v>
      </c>
      <c r="N23" s="471"/>
      <c r="O23" s="471"/>
      <c r="P23" s="471"/>
      <c r="Q23" s="471"/>
      <c r="R23" s="472"/>
      <c r="S23" s="473"/>
      <c r="T23" s="474"/>
      <c r="U23" s="474"/>
      <c r="V23" s="474"/>
      <c r="W23" s="474"/>
      <c r="X23" s="474"/>
      <c r="Y23" s="474"/>
      <c r="Z23" s="474"/>
      <c r="AA23" s="474"/>
      <c r="AB23" s="474"/>
      <c r="AC23" s="474"/>
      <c r="AD23" s="474"/>
      <c r="AE23" s="474"/>
      <c r="AF23" s="474"/>
      <c r="AG23" s="474"/>
      <c r="AH23" s="475"/>
      <c r="AJ23" s="70"/>
      <c r="AK23" s="71"/>
      <c r="AL23" s="71"/>
      <c r="AM23" s="71"/>
      <c r="AN23" s="71"/>
      <c r="AO23" s="71"/>
      <c r="AP23" s="71"/>
      <c r="AQ23" s="71"/>
      <c r="AR23" s="71"/>
      <c r="AS23" s="71"/>
      <c r="AT23" s="71"/>
      <c r="AU23" s="71"/>
      <c r="AV23" s="71"/>
      <c r="AW23" s="71"/>
      <c r="AX23" s="71"/>
      <c r="AY23" s="71"/>
      <c r="AZ23" s="71"/>
      <c r="BA23" s="71"/>
      <c r="BB23" s="71"/>
      <c r="BC23" s="71"/>
      <c r="BD23" s="71"/>
    </row>
    <row r="24" spans="1:56" s="69" customFormat="1" ht="18.75" customHeight="1">
      <c r="D24" s="476" t="s">
        <v>325</v>
      </c>
      <c r="E24" s="476"/>
      <c r="F24" s="476"/>
      <c r="G24" s="476"/>
      <c r="H24" s="476"/>
      <c r="I24" s="476"/>
      <c r="J24" s="476"/>
      <c r="K24" s="476"/>
      <c r="L24" s="476"/>
      <c r="M24" s="477"/>
      <c r="N24" s="477"/>
      <c r="O24" s="477"/>
      <c r="P24" s="477"/>
      <c r="Q24" s="477"/>
      <c r="R24" s="477"/>
      <c r="S24" s="477"/>
      <c r="T24" s="477"/>
      <c r="U24" s="477"/>
      <c r="V24" s="477"/>
      <c r="W24" s="477"/>
      <c r="X24" s="477"/>
      <c r="Y24" s="477"/>
      <c r="Z24" s="477"/>
      <c r="AA24" s="477"/>
      <c r="AB24" s="477"/>
      <c r="AC24" s="477"/>
      <c r="AD24" s="477"/>
      <c r="AE24" s="477"/>
      <c r="AF24" s="477"/>
      <c r="AG24" s="477"/>
      <c r="AH24" s="477"/>
      <c r="AJ24" s="81"/>
      <c r="AK24" s="82"/>
      <c r="AL24" s="82"/>
      <c r="AM24" s="82"/>
      <c r="AN24" s="82"/>
      <c r="AO24" s="82"/>
      <c r="AP24" s="82"/>
      <c r="AQ24" s="82"/>
      <c r="AR24" s="82"/>
      <c r="AS24" s="82"/>
      <c r="AT24" s="82"/>
      <c r="AU24" s="82"/>
      <c r="AV24" s="82"/>
      <c r="AW24" s="82"/>
      <c r="AX24" s="82"/>
      <c r="AY24" s="82"/>
      <c r="AZ24" s="82"/>
      <c r="BA24" s="82"/>
      <c r="BB24" s="82"/>
      <c r="BC24" s="82"/>
      <c r="BD24" s="83"/>
    </row>
    <row r="25" spans="1:56" s="69" customFormat="1" ht="18.75" customHeight="1">
      <c r="D25" s="476"/>
      <c r="E25" s="476"/>
      <c r="F25" s="476"/>
      <c r="G25" s="476"/>
      <c r="H25" s="476"/>
      <c r="I25" s="476"/>
      <c r="J25" s="476"/>
      <c r="K25" s="476"/>
      <c r="L25" s="476"/>
      <c r="M25" s="477"/>
      <c r="N25" s="477"/>
      <c r="O25" s="477"/>
      <c r="P25" s="477"/>
      <c r="Q25" s="477"/>
      <c r="R25" s="477"/>
      <c r="S25" s="477"/>
      <c r="T25" s="477"/>
      <c r="U25" s="477"/>
      <c r="V25" s="477"/>
      <c r="W25" s="477"/>
      <c r="X25" s="477"/>
      <c r="Y25" s="477"/>
      <c r="Z25" s="477"/>
      <c r="AA25" s="477"/>
      <c r="AB25" s="477"/>
      <c r="AC25" s="477"/>
      <c r="AD25" s="477"/>
      <c r="AE25" s="477"/>
      <c r="AF25" s="477"/>
      <c r="AG25" s="477"/>
      <c r="AH25" s="477"/>
      <c r="AJ25" s="81"/>
      <c r="AK25" s="82"/>
      <c r="AL25" s="82"/>
      <c r="AM25" s="82"/>
      <c r="AN25" s="82"/>
      <c r="AO25" s="82"/>
      <c r="AP25" s="82"/>
      <c r="AQ25" s="82"/>
      <c r="AR25" s="82"/>
      <c r="AS25" s="82"/>
      <c r="AT25" s="82"/>
      <c r="AU25" s="82"/>
      <c r="AV25" s="82"/>
      <c r="AW25" s="82"/>
      <c r="AX25" s="82"/>
      <c r="AY25" s="82"/>
      <c r="AZ25" s="82"/>
      <c r="BA25" s="82"/>
      <c r="BB25" s="82"/>
      <c r="BC25" s="82"/>
      <c r="BD25" s="83"/>
    </row>
    <row r="26" spans="1:56" s="69" customFormat="1" ht="18.75" customHeight="1">
      <c r="D26" s="76"/>
      <c r="E26" s="76"/>
      <c r="F26" s="76"/>
      <c r="G26" s="76"/>
      <c r="H26" s="76"/>
      <c r="I26" s="76"/>
      <c r="J26" s="76"/>
      <c r="K26" s="76"/>
      <c r="L26" s="76"/>
      <c r="M26" s="84"/>
      <c r="N26" s="84"/>
      <c r="O26" s="84"/>
      <c r="P26" s="84"/>
      <c r="Q26" s="84"/>
      <c r="R26" s="84"/>
      <c r="S26" s="85"/>
      <c r="T26" s="85"/>
      <c r="U26" s="85"/>
      <c r="V26" s="85"/>
      <c r="W26" s="85"/>
      <c r="X26" s="85"/>
      <c r="Y26" s="85"/>
      <c r="Z26" s="85"/>
      <c r="AA26" s="85"/>
      <c r="AB26" s="85"/>
      <c r="AC26" s="85"/>
      <c r="AD26" s="85"/>
      <c r="AE26" s="85"/>
      <c r="AF26" s="85"/>
      <c r="AG26" s="85"/>
      <c r="AH26" s="85"/>
      <c r="AJ26" s="81"/>
      <c r="AK26" s="82"/>
      <c r="AL26" s="82"/>
      <c r="AM26" s="82"/>
      <c r="AN26" s="82"/>
      <c r="AO26" s="82"/>
      <c r="AP26" s="82"/>
      <c r="AQ26" s="82"/>
      <c r="AR26" s="82"/>
      <c r="AS26" s="82"/>
      <c r="AT26" s="82"/>
      <c r="AU26" s="82"/>
      <c r="AV26" s="82"/>
      <c r="AW26" s="82"/>
      <c r="AX26" s="82"/>
      <c r="AY26" s="82"/>
      <c r="AZ26" s="82"/>
      <c r="BA26" s="82"/>
      <c r="BB26" s="82"/>
      <c r="BC26" s="82"/>
      <c r="BD26" s="83"/>
    </row>
    <row r="27" spans="1:56" s="69" customFormat="1" ht="18.75" customHeight="1">
      <c r="D27" s="69" t="s">
        <v>318</v>
      </c>
      <c r="E27" s="75"/>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J27" s="81"/>
      <c r="AK27" s="82"/>
      <c r="AL27" s="82"/>
      <c r="AM27" s="82"/>
      <c r="AN27" s="82"/>
      <c r="AO27" s="82"/>
      <c r="AP27" s="82"/>
      <c r="AQ27" s="82"/>
      <c r="AR27" s="82"/>
      <c r="AS27" s="82"/>
      <c r="AT27" s="82"/>
      <c r="AU27" s="82"/>
      <c r="AV27" s="82"/>
      <c r="AW27" s="82"/>
      <c r="AX27" s="82"/>
      <c r="AY27" s="82"/>
      <c r="AZ27" s="82"/>
      <c r="BA27" s="82"/>
      <c r="BB27" s="82"/>
      <c r="BC27" s="82"/>
      <c r="BD27" s="83"/>
    </row>
    <row r="28" spans="1:56" s="69" customFormat="1" ht="18.75" customHeight="1">
      <c r="D28" s="481" t="s">
        <v>269</v>
      </c>
      <c r="E28" s="481"/>
      <c r="F28" s="481"/>
      <c r="G28" s="481"/>
      <c r="H28" s="481"/>
      <c r="I28" s="481"/>
      <c r="J28" s="481" t="s">
        <v>270</v>
      </c>
      <c r="K28" s="481"/>
      <c r="L28" s="481"/>
      <c r="M28" s="481"/>
      <c r="N28" s="481"/>
      <c r="O28" s="481"/>
      <c r="P28" s="481"/>
      <c r="Q28" s="481"/>
      <c r="R28" s="481"/>
      <c r="S28" s="481"/>
      <c r="T28" s="481"/>
      <c r="U28" s="481"/>
      <c r="V28" s="481"/>
      <c r="W28" s="481"/>
      <c r="X28" s="481"/>
      <c r="Y28" s="481"/>
      <c r="Z28" s="481" t="s">
        <v>273</v>
      </c>
      <c r="AA28" s="481"/>
      <c r="AB28" s="481"/>
      <c r="AC28" s="481"/>
      <c r="AD28" s="481"/>
      <c r="AE28" s="481"/>
      <c r="AF28" s="481"/>
      <c r="AG28" s="481"/>
      <c r="AH28" s="481"/>
      <c r="AJ28" s="81"/>
      <c r="AK28" s="86"/>
      <c r="AL28" s="86"/>
      <c r="AM28" s="86"/>
      <c r="AN28" s="86"/>
      <c r="AO28" s="86"/>
      <c r="AP28" s="86"/>
      <c r="AQ28" s="86"/>
      <c r="AR28" s="86"/>
      <c r="AS28" s="86"/>
      <c r="AT28" s="86"/>
      <c r="AU28" s="86"/>
      <c r="AV28" s="86"/>
      <c r="AW28" s="86"/>
      <c r="AX28" s="86"/>
      <c r="AY28" s="86"/>
      <c r="AZ28" s="86"/>
      <c r="BA28" s="86"/>
      <c r="BB28" s="86"/>
      <c r="BC28" s="86"/>
      <c r="BD28" s="83"/>
    </row>
    <row r="29" spans="1:56" s="69" customFormat="1" ht="18.75" customHeight="1">
      <c r="D29" s="470" t="s">
        <v>271</v>
      </c>
      <c r="E29" s="471"/>
      <c r="F29" s="471"/>
      <c r="G29" s="471"/>
      <c r="H29" s="471"/>
      <c r="I29" s="472"/>
      <c r="J29" s="467"/>
      <c r="K29" s="468"/>
      <c r="L29" s="468"/>
      <c r="M29" s="468"/>
      <c r="N29" s="468"/>
      <c r="O29" s="468"/>
      <c r="P29" s="468"/>
      <c r="Q29" s="468"/>
      <c r="R29" s="468"/>
      <c r="S29" s="468"/>
      <c r="T29" s="468"/>
      <c r="U29" s="468"/>
      <c r="V29" s="468"/>
      <c r="W29" s="468"/>
      <c r="X29" s="468"/>
      <c r="Y29" s="469"/>
      <c r="Z29" s="473"/>
      <c r="AA29" s="474"/>
      <c r="AB29" s="474"/>
      <c r="AC29" s="474"/>
      <c r="AD29" s="474"/>
      <c r="AE29" s="474"/>
      <c r="AF29" s="474"/>
      <c r="AG29" s="474"/>
      <c r="AH29" s="475"/>
      <c r="AJ29" s="81"/>
      <c r="AK29" s="86"/>
      <c r="AL29" s="86"/>
      <c r="AM29" s="86"/>
      <c r="AN29" s="86"/>
      <c r="AO29" s="86"/>
      <c r="AP29" s="86"/>
      <c r="AQ29" s="86"/>
      <c r="AR29" s="86"/>
      <c r="AS29" s="86"/>
      <c r="AT29" s="86"/>
      <c r="AU29" s="86"/>
      <c r="AV29" s="86"/>
      <c r="AW29" s="86"/>
      <c r="AX29" s="86"/>
      <c r="AY29" s="86"/>
      <c r="AZ29" s="86"/>
      <c r="BA29" s="86"/>
      <c r="BB29" s="86"/>
      <c r="BC29" s="86"/>
      <c r="BD29" s="83"/>
    </row>
    <row r="30" spans="1:56" s="69" customFormat="1" ht="18.75" customHeight="1">
      <c r="AJ30" s="81"/>
      <c r="AK30" s="86"/>
      <c r="AL30" s="86"/>
      <c r="AM30" s="86"/>
      <c r="AN30" s="86"/>
      <c r="AO30" s="86"/>
      <c r="AP30" s="86"/>
      <c r="AQ30" s="86"/>
      <c r="AR30" s="86"/>
      <c r="AS30" s="86"/>
      <c r="AT30" s="86"/>
      <c r="AU30" s="86"/>
      <c r="AV30" s="86"/>
      <c r="AW30" s="86"/>
      <c r="AX30" s="86"/>
      <c r="AY30" s="86"/>
      <c r="AZ30" s="86"/>
      <c r="BA30" s="86"/>
      <c r="BB30" s="86"/>
      <c r="BC30" s="86"/>
      <c r="BD30" s="83"/>
    </row>
    <row r="31" spans="1:56" s="69" customFormat="1" ht="18.75" customHeight="1">
      <c r="AJ31" s="81"/>
      <c r="AK31" s="86"/>
      <c r="AL31" s="86"/>
      <c r="AM31" s="86"/>
      <c r="AN31" s="86"/>
      <c r="AO31" s="86"/>
      <c r="AP31" s="86"/>
      <c r="AQ31" s="86"/>
      <c r="AR31" s="86"/>
      <c r="AS31" s="86"/>
      <c r="AT31" s="86"/>
      <c r="AU31" s="86"/>
      <c r="AV31" s="86"/>
      <c r="AW31" s="86"/>
      <c r="AX31" s="86"/>
      <c r="AY31" s="86"/>
      <c r="AZ31" s="86"/>
      <c r="BA31" s="86"/>
      <c r="BB31" s="86"/>
      <c r="BC31" s="86"/>
      <c r="BD31" s="83"/>
    </row>
    <row r="32" spans="1:56" s="69" customFormat="1" ht="18.75" customHeight="1">
      <c r="A32" s="478" t="s">
        <v>333</v>
      </c>
      <c r="B32" s="478"/>
      <c r="C32" s="478"/>
      <c r="D32" s="478"/>
      <c r="E32" s="478"/>
      <c r="F32" s="478"/>
      <c r="G32" s="478"/>
      <c r="H32" s="478"/>
      <c r="I32" s="478"/>
      <c r="J32" s="478"/>
      <c r="K32" s="478"/>
      <c r="L32" s="478"/>
      <c r="M32" s="478"/>
      <c r="N32" s="478"/>
      <c r="O32" s="478"/>
      <c r="P32" s="478"/>
      <c r="Q32" s="478"/>
      <c r="R32" s="478"/>
      <c r="S32" s="478"/>
      <c r="T32" s="478"/>
      <c r="U32" s="478"/>
      <c r="V32" s="478"/>
      <c r="W32" s="478"/>
      <c r="X32" s="478"/>
      <c r="Y32" s="478"/>
      <c r="Z32" s="478"/>
      <c r="AA32" s="478"/>
      <c r="AB32" s="478"/>
      <c r="AC32" s="478"/>
      <c r="AD32" s="478"/>
      <c r="AE32" s="478"/>
      <c r="AF32" s="478"/>
      <c r="AG32" s="478"/>
      <c r="AH32" s="478"/>
      <c r="AJ32" s="80" t="s">
        <v>326</v>
      </c>
      <c r="AK32" s="86"/>
      <c r="AL32" s="86"/>
      <c r="AM32" s="86"/>
      <c r="AN32" s="86"/>
      <c r="AO32" s="86"/>
      <c r="AP32" s="86"/>
      <c r="AQ32" s="86"/>
      <c r="AR32" s="86"/>
      <c r="AS32" s="86"/>
      <c r="AT32" s="86"/>
      <c r="AU32" s="86"/>
      <c r="AV32" s="86"/>
      <c r="AW32" s="86"/>
      <c r="AX32" s="86"/>
      <c r="AY32" s="86"/>
      <c r="AZ32" s="86"/>
      <c r="BA32" s="86"/>
      <c r="BB32" s="86"/>
      <c r="BC32" s="86"/>
      <c r="BD32" s="83"/>
    </row>
    <row r="33" spans="1:56" s="69" customFormat="1" ht="18.75" customHeight="1">
      <c r="AJ33" s="81"/>
      <c r="AK33" s="479" t="s">
        <v>330</v>
      </c>
      <c r="AL33" s="479"/>
      <c r="AM33" s="479"/>
      <c r="AN33" s="479"/>
      <c r="AO33" s="479"/>
      <c r="AP33" s="479"/>
      <c r="AQ33" s="479"/>
      <c r="AR33" s="479"/>
      <c r="AS33" s="479"/>
      <c r="AT33" s="479"/>
      <c r="AU33" s="479"/>
      <c r="AV33" s="479"/>
      <c r="AW33" s="479"/>
      <c r="AX33" s="479"/>
      <c r="AY33" s="479"/>
      <c r="AZ33" s="479"/>
      <c r="BA33" s="479"/>
      <c r="BB33" s="479"/>
      <c r="BC33" s="479"/>
      <c r="BD33" s="83"/>
    </row>
    <row r="34" spans="1:56" s="69" customFormat="1" ht="18.75" customHeight="1">
      <c r="D34" s="480" t="s">
        <v>334</v>
      </c>
      <c r="E34" s="480"/>
      <c r="F34" s="480"/>
      <c r="G34" s="480"/>
      <c r="H34" s="480"/>
      <c r="I34" s="480"/>
      <c r="J34" s="480"/>
      <c r="K34" s="480"/>
      <c r="L34" s="480"/>
      <c r="M34" s="480"/>
      <c r="N34" s="480"/>
      <c r="O34" s="480"/>
      <c r="P34" s="480"/>
      <c r="Q34" s="480"/>
      <c r="R34" s="480"/>
      <c r="S34" s="480"/>
      <c r="T34" s="480"/>
      <c r="U34" s="480"/>
      <c r="V34" s="480"/>
      <c r="W34" s="480"/>
      <c r="X34" s="480"/>
      <c r="Y34" s="480"/>
      <c r="Z34" s="480"/>
      <c r="AA34" s="480"/>
      <c r="AB34" s="480"/>
      <c r="AC34" s="480"/>
      <c r="AD34" s="480"/>
      <c r="AE34" s="480"/>
      <c r="AF34" s="480"/>
      <c r="AG34" s="480"/>
      <c r="AH34" s="480"/>
      <c r="AJ34" s="81"/>
      <c r="AK34" s="479"/>
      <c r="AL34" s="479"/>
      <c r="AM34" s="479"/>
      <c r="AN34" s="479"/>
      <c r="AO34" s="479"/>
      <c r="AP34" s="479"/>
      <c r="AQ34" s="479"/>
      <c r="AR34" s="479"/>
      <c r="AS34" s="479"/>
      <c r="AT34" s="479"/>
      <c r="AU34" s="479"/>
      <c r="AV34" s="479"/>
      <c r="AW34" s="479"/>
      <c r="AX34" s="479"/>
      <c r="AY34" s="479"/>
      <c r="AZ34" s="479"/>
      <c r="BA34" s="479"/>
      <c r="BB34" s="479"/>
      <c r="BC34" s="479"/>
      <c r="BD34" s="83"/>
    </row>
    <row r="35" spans="1:56" s="69" customFormat="1" ht="18.75" customHeight="1">
      <c r="D35" s="480"/>
      <c r="E35" s="480"/>
      <c r="F35" s="480"/>
      <c r="G35" s="480"/>
      <c r="H35" s="480"/>
      <c r="I35" s="480"/>
      <c r="J35" s="480"/>
      <c r="K35" s="480"/>
      <c r="L35" s="480"/>
      <c r="M35" s="480"/>
      <c r="N35" s="480"/>
      <c r="O35" s="480"/>
      <c r="P35" s="480"/>
      <c r="Q35" s="480"/>
      <c r="R35" s="480"/>
      <c r="S35" s="480"/>
      <c r="T35" s="480"/>
      <c r="U35" s="480"/>
      <c r="V35" s="480"/>
      <c r="W35" s="480"/>
      <c r="X35" s="480"/>
      <c r="Y35" s="480"/>
      <c r="Z35" s="480"/>
      <c r="AA35" s="480"/>
      <c r="AB35" s="480"/>
      <c r="AC35" s="480"/>
      <c r="AD35" s="480"/>
      <c r="AE35" s="480"/>
      <c r="AF35" s="480"/>
      <c r="AG35" s="480"/>
      <c r="AH35" s="480"/>
      <c r="AJ35" s="81"/>
      <c r="AK35" s="479"/>
      <c r="AL35" s="479"/>
      <c r="AM35" s="479"/>
      <c r="AN35" s="479"/>
      <c r="AO35" s="479"/>
      <c r="AP35" s="479"/>
      <c r="AQ35" s="479"/>
      <c r="AR35" s="479"/>
      <c r="AS35" s="479"/>
      <c r="AT35" s="479"/>
      <c r="AU35" s="479"/>
      <c r="AV35" s="479"/>
      <c r="AW35" s="479"/>
      <c r="AX35" s="479"/>
      <c r="AY35" s="479"/>
      <c r="AZ35" s="479"/>
      <c r="BA35" s="479"/>
      <c r="BB35" s="479"/>
      <c r="BC35" s="479"/>
      <c r="BD35" s="83"/>
    </row>
    <row r="36" spans="1:56" s="69" customFormat="1" ht="18.75" customHeight="1">
      <c r="AJ36" s="81"/>
      <c r="AK36" s="479"/>
      <c r="AL36" s="479"/>
      <c r="AM36" s="479"/>
      <c r="AN36" s="479"/>
      <c r="AO36" s="479"/>
      <c r="AP36" s="479"/>
      <c r="AQ36" s="479"/>
      <c r="AR36" s="479"/>
      <c r="AS36" s="479"/>
      <c r="AT36" s="479"/>
      <c r="AU36" s="479"/>
      <c r="AV36" s="479"/>
      <c r="AW36" s="479"/>
      <c r="AX36" s="479"/>
      <c r="AY36" s="479"/>
      <c r="AZ36" s="479"/>
      <c r="BA36" s="479"/>
      <c r="BB36" s="479"/>
      <c r="BC36" s="479"/>
      <c r="BD36" s="83"/>
    </row>
    <row r="37" spans="1:56" s="69" customFormat="1" ht="18.75" customHeight="1">
      <c r="D37" s="69" t="s">
        <v>267</v>
      </c>
      <c r="AJ37" s="81"/>
      <c r="AK37" s="479"/>
      <c r="AL37" s="479"/>
      <c r="AM37" s="479"/>
      <c r="AN37" s="479"/>
      <c r="AO37" s="479"/>
      <c r="AP37" s="479"/>
      <c r="AQ37" s="479"/>
      <c r="AR37" s="479"/>
      <c r="AS37" s="479"/>
      <c r="AT37" s="479"/>
      <c r="AU37" s="479"/>
      <c r="AV37" s="479"/>
      <c r="AW37" s="479"/>
      <c r="AX37" s="479"/>
      <c r="AY37" s="479"/>
      <c r="AZ37" s="479"/>
      <c r="BA37" s="479"/>
      <c r="BB37" s="479"/>
      <c r="BC37" s="479"/>
      <c r="BD37" s="83"/>
    </row>
    <row r="38" spans="1:56" s="69" customFormat="1" ht="18.75" customHeight="1">
      <c r="D38" s="481" t="s">
        <v>268</v>
      </c>
      <c r="E38" s="481"/>
      <c r="F38" s="481"/>
      <c r="G38" s="481"/>
      <c r="H38" s="481"/>
      <c r="I38" s="481"/>
      <c r="J38" s="481"/>
      <c r="K38" s="481"/>
      <c r="L38" s="481"/>
      <c r="M38" s="481" t="s">
        <v>319</v>
      </c>
      <c r="N38" s="481"/>
      <c r="O38" s="481"/>
      <c r="P38" s="481"/>
      <c r="Q38" s="481"/>
      <c r="R38" s="481"/>
      <c r="S38" s="481" t="s">
        <v>320</v>
      </c>
      <c r="T38" s="481"/>
      <c r="U38" s="481"/>
      <c r="V38" s="481"/>
      <c r="W38" s="481"/>
      <c r="X38" s="481"/>
      <c r="Y38" s="481"/>
      <c r="Z38" s="481"/>
      <c r="AA38" s="481"/>
      <c r="AB38" s="481"/>
      <c r="AC38" s="481"/>
      <c r="AD38" s="481"/>
      <c r="AE38" s="481"/>
      <c r="AF38" s="481"/>
      <c r="AG38" s="481"/>
      <c r="AH38" s="481"/>
      <c r="AJ38" s="81"/>
      <c r="AK38" s="479"/>
      <c r="AL38" s="479"/>
      <c r="AM38" s="479"/>
      <c r="AN38" s="479"/>
      <c r="AO38" s="479"/>
      <c r="AP38" s="479"/>
      <c r="AQ38" s="479"/>
      <c r="AR38" s="479"/>
      <c r="AS38" s="479"/>
      <c r="AT38" s="479"/>
      <c r="AU38" s="479"/>
      <c r="AV38" s="479"/>
      <c r="AW38" s="479"/>
      <c r="AX38" s="479"/>
      <c r="AY38" s="479"/>
      <c r="AZ38" s="479"/>
      <c r="BA38" s="479"/>
      <c r="BB38" s="479"/>
      <c r="BC38" s="479"/>
      <c r="BD38" s="83"/>
    </row>
    <row r="39" spans="1:56" s="69" customFormat="1" ht="18.75" customHeight="1">
      <c r="D39" s="467"/>
      <c r="E39" s="468"/>
      <c r="F39" s="468"/>
      <c r="G39" s="468"/>
      <c r="H39" s="468"/>
      <c r="I39" s="468"/>
      <c r="J39" s="468"/>
      <c r="K39" s="468"/>
      <c r="L39" s="469"/>
      <c r="M39" s="470" t="s">
        <v>321</v>
      </c>
      <c r="N39" s="471"/>
      <c r="O39" s="471"/>
      <c r="P39" s="471"/>
      <c r="Q39" s="471"/>
      <c r="R39" s="472"/>
      <c r="S39" s="473"/>
      <c r="T39" s="474"/>
      <c r="U39" s="474"/>
      <c r="V39" s="474"/>
      <c r="W39" s="474"/>
      <c r="X39" s="474"/>
      <c r="Y39" s="474"/>
      <c r="Z39" s="474"/>
      <c r="AA39" s="474"/>
      <c r="AB39" s="474"/>
      <c r="AC39" s="474"/>
      <c r="AD39" s="474"/>
      <c r="AE39" s="474"/>
      <c r="AF39" s="474"/>
      <c r="AG39" s="474"/>
      <c r="AH39" s="475"/>
      <c r="AJ39" s="81"/>
      <c r="AK39" s="83"/>
      <c r="AL39" s="83"/>
      <c r="AM39" s="83"/>
      <c r="AN39" s="83"/>
      <c r="AO39" s="83"/>
      <c r="AP39" s="83"/>
      <c r="AQ39" s="83"/>
      <c r="AR39" s="83"/>
      <c r="AS39" s="83"/>
      <c r="AT39" s="83"/>
      <c r="AU39" s="83"/>
      <c r="AV39" s="83"/>
      <c r="AW39" s="83"/>
      <c r="AX39" s="83"/>
      <c r="AY39" s="83"/>
      <c r="AZ39" s="83"/>
      <c r="BA39" s="83"/>
      <c r="BB39" s="83"/>
      <c r="BC39" s="83"/>
      <c r="BD39" s="83"/>
    </row>
    <row r="40" spans="1:56" s="69" customFormat="1" ht="18.75" customHeight="1">
      <c r="D40" s="476" t="s">
        <v>322</v>
      </c>
      <c r="E40" s="476"/>
      <c r="F40" s="476"/>
      <c r="G40" s="476"/>
      <c r="H40" s="476"/>
      <c r="I40" s="476"/>
      <c r="J40" s="476"/>
      <c r="K40" s="476"/>
      <c r="L40" s="476"/>
      <c r="M40" s="477"/>
      <c r="N40" s="477"/>
      <c r="O40" s="477"/>
      <c r="P40" s="477"/>
      <c r="Q40" s="477"/>
      <c r="R40" s="477"/>
      <c r="S40" s="477"/>
      <c r="T40" s="477"/>
      <c r="U40" s="477"/>
      <c r="V40" s="477"/>
      <c r="W40" s="477"/>
      <c r="X40" s="477"/>
      <c r="Y40" s="477"/>
      <c r="Z40" s="477"/>
      <c r="AA40" s="477"/>
      <c r="AB40" s="477"/>
      <c r="AC40" s="477"/>
      <c r="AD40" s="477"/>
      <c r="AE40" s="477"/>
      <c r="AF40" s="477"/>
      <c r="AG40" s="477"/>
      <c r="AH40" s="477"/>
      <c r="AJ40" s="81"/>
      <c r="AK40" s="83"/>
      <c r="AL40" s="83"/>
      <c r="AM40" s="83"/>
      <c r="AN40" s="83"/>
      <c r="AO40" s="83"/>
      <c r="AP40" s="83"/>
      <c r="AQ40" s="83"/>
      <c r="AR40" s="83"/>
      <c r="AS40" s="83"/>
      <c r="AT40" s="83"/>
      <c r="AU40" s="83"/>
      <c r="AV40" s="83"/>
      <c r="AW40" s="83"/>
      <c r="AX40" s="83"/>
      <c r="AY40" s="83"/>
      <c r="AZ40" s="83"/>
      <c r="BA40" s="83"/>
      <c r="BB40" s="83"/>
      <c r="BC40" s="83"/>
      <c r="BD40" s="83"/>
    </row>
    <row r="41" spans="1:56" s="69" customFormat="1" ht="18.75" customHeight="1">
      <c r="D41" s="476"/>
      <c r="E41" s="476"/>
      <c r="F41" s="476"/>
      <c r="G41" s="476"/>
      <c r="H41" s="476"/>
      <c r="I41" s="476"/>
      <c r="J41" s="476"/>
      <c r="K41" s="476"/>
      <c r="L41" s="476"/>
      <c r="M41" s="477"/>
      <c r="N41" s="477"/>
      <c r="O41" s="477"/>
      <c r="P41" s="477"/>
      <c r="Q41" s="477"/>
      <c r="R41" s="477"/>
      <c r="S41" s="477"/>
      <c r="T41" s="477"/>
      <c r="U41" s="477"/>
      <c r="V41" s="477"/>
      <c r="W41" s="477"/>
      <c r="X41" s="477"/>
      <c r="Y41" s="477"/>
      <c r="Z41" s="477"/>
      <c r="AA41" s="477"/>
      <c r="AB41" s="477"/>
      <c r="AC41" s="477"/>
      <c r="AD41" s="477"/>
      <c r="AE41" s="477"/>
      <c r="AF41" s="477"/>
      <c r="AG41" s="477"/>
      <c r="AH41" s="477"/>
      <c r="AJ41" s="81"/>
      <c r="AK41" s="83"/>
      <c r="AL41" s="83"/>
      <c r="AM41" s="83"/>
      <c r="AN41" s="83"/>
      <c r="AO41" s="83"/>
      <c r="AP41" s="83"/>
      <c r="AQ41" s="83"/>
      <c r="AR41" s="83"/>
      <c r="AS41" s="83"/>
      <c r="AT41" s="83"/>
      <c r="AU41" s="83"/>
      <c r="AV41" s="83"/>
      <c r="AW41" s="83"/>
      <c r="AX41" s="83"/>
      <c r="AY41" s="83"/>
      <c r="AZ41" s="83"/>
      <c r="BA41" s="83"/>
      <c r="BB41" s="83"/>
      <c r="BC41" s="83"/>
      <c r="BD41" s="83"/>
    </row>
    <row r="42" spans="1:56" s="69" customFormat="1" ht="18.75" customHeight="1">
      <c r="A42" s="87"/>
      <c r="B42" s="87"/>
      <c r="C42" s="87"/>
      <c r="D42" s="87"/>
      <c r="E42" s="87"/>
      <c r="F42" s="87"/>
      <c r="G42" s="87"/>
      <c r="H42" s="87"/>
      <c r="I42" s="87"/>
      <c r="J42" s="87"/>
      <c r="K42" s="87"/>
      <c r="L42" s="87"/>
      <c r="M42" s="87"/>
      <c r="N42" s="88"/>
      <c r="O42" s="88"/>
      <c r="P42" s="88"/>
      <c r="Q42" s="88"/>
      <c r="R42" s="88"/>
      <c r="S42" s="88"/>
      <c r="T42" s="88"/>
      <c r="U42" s="88"/>
      <c r="V42" s="88"/>
      <c r="W42" s="88"/>
      <c r="X42" s="88"/>
      <c r="Y42" s="88"/>
      <c r="Z42" s="88"/>
      <c r="AA42" s="88"/>
      <c r="AB42" s="88"/>
      <c r="AC42" s="88"/>
      <c r="AD42" s="88"/>
      <c r="AE42" s="88"/>
      <c r="AF42" s="88"/>
      <c r="AG42" s="88"/>
      <c r="AH42" s="88"/>
      <c r="AI42" s="87"/>
      <c r="AJ42" s="81"/>
      <c r="AK42" s="83"/>
      <c r="AL42" s="83"/>
      <c r="AM42" s="83"/>
      <c r="AN42" s="83"/>
      <c r="AO42" s="83"/>
      <c r="AP42" s="83"/>
      <c r="AQ42" s="83"/>
      <c r="AR42" s="83"/>
      <c r="AS42" s="83"/>
      <c r="AT42" s="83"/>
      <c r="AU42" s="83"/>
      <c r="AV42" s="83"/>
      <c r="AW42" s="83"/>
      <c r="AX42" s="83"/>
      <c r="AY42" s="83"/>
      <c r="AZ42" s="83"/>
      <c r="BA42" s="83"/>
      <c r="BB42" s="83"/>
      <c r="BC42" s="83"/>
      <c r="BD42" s="83"/>
    </row>
    <row r="43" spans="1:56" s="69" customFormat="1" ht="18.75" customHeight="1">
      <c r="AH43" s="73" t="s">
        <v>272</v>
      </c>
      <c r="AJ43" s="81"/>
      <c r="AK43" s="83"/>
      <c r="AL43" s="83"/>
      <c r="AM43" s="83"/>
      <c r="AN43" s="83"/>
      <c r="AO43" s="83"/>
      <c r="AP43" s="83"/>
      <c r="AQ43" s="83"/>
      <c r="AR43" s="83"/>
      <c r="AS43" s="83"/>
      <c r="AT43" s="83"/>
      <c r="AU43" s="83"/>
      <c r="AV43" s="83"/>
      <c r="AW43" s="83"/>
      <c r="AX43" s="83"/>
      <c r="AY43" s="83"/>
      <c r="AZ43" s="83"/>
      <c r="BA43" s="83"/>
      <c r="BB43" s="83"/>
      <c r="BC43" s="83"/>
      <c r="BD43" s="83"/>
    </row>
  </sheetData>
  <sheetProtection algorithmName="SHA-512" hashValue="vHzLkJyvL/wI94+rH40OZHGZWCVmEd+PNx32Ge01iwYIEzuKTMmpo34QEgiQDxz2B8oqAXg+bstw4DePThUxjQ==" saltValue="Tmt7/nzLzAYnlhVzxQLXUg==" spinCount="100000" sheet="1" objects="1" scenarios="1" formatCells="0" formatColumns="0" formatRows="0"/>
  <mergeCells count="31">
    <mergeCell ref="AC1:AH1"/>
    <mergeCell ref="A5:AH5"/>
    <mergeCell ref="AK5:BC7"/>
    <mergeCell ref="A15:AH15"/>
    <mergeCell ref="AK16:BC20"/>
    <mergeCell ref="D17:AH19"/>
    <mergeCell ref="D29:I29"/>
    <mergeCell ref="J29:Y29"/>
    <mergeCell ref="Z29:AH29"/>
    <mergeCell ref="D22:L22"/>
    <mergeCell ref="M22:R22"/>
    <mergeCell ref="S22:AH22"/>
    <mergeCell ref="D23:L23"/>
    <mergeCell ref="M23:R23"/>
    <mergeCell ref="S23:AH23"/>
    <mergeCell ref="D24:L25"/>
    <mergeCell ref="M24:AH25"/>
    <mergeCell ref="D28:I28"/>
    <mergeCell ref="J28:Y28"/>
    <mergeCell ref="Z28:AH28"/>
    <mergeCell ref="A32:AH32"/>
    <mergeCell ref="AK33:BC38"/>
    <mergeCell ref="D34:AH35"/>
    <mergeCell ref="D38:L38"/>
    <mergeCell ref="M38:R38"/>
    <mergeCell ref="S38:AH38"/>
    <mergeCell ref="D39:L39"/>
    <mergeCell ref="M39:R39"/>
    <mergeCell ref="S39:AH39"/>
    <mergeCell ref="D40:L41"/>
    <mergeCell ref="M40:AH41"/>
  </mergeCells>
  <phoneticPr fontId="2"/>
  <printOptions horizontalCentered="1"/>
  <pageMargins left="0.43307086614173229" right="0.23622047244094491" top="0.55118110236220474" bottom="0.55118110236220474" header="0.31496062992125984" footer="0.31496062992125984"/>
  <pageSetup paperSize="9" scale="83" fitToHeight="0" orientation="portrait" cellComments="asDisplayed" r:id="rId1"/>
  <headerFooter>
    <oddFooter>&amp;R&amp;9 2023年10月31日更新</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180975</xdr:colOff>
                    <xdr:row>15</xdr:row>
                    <xdr:rowOff>133350</xdr:rowOff>
                  </from>
                  <to>
                    <xdr:col>3</xdr:col>
                    <xdr:colOff>28575</xdr:colOff>
                    <xdr:row>17</xdr:row>
                    <xdr:rowOff>38100</xdr:rowOff>
                  </to>
                </anchor>
              </controlPr>
            </control>
          </mc:Choice>
        </mc:AlternateContent>
        <mc:AlternateContent xmlns:mc="http://schemas.openxmlformats.org/markup-compatibility/2006">
          <mc:Choice Requires="x14">
            <control shapeId="11266" r:id="rId5" name="Check Box 2">
              <controlPr locked="0" defaultSize="0" autoFill="0" autoLine="0" autoPict="0" altText="申込人と同じ">
                <anchor moveWithCells="1">
                  <from>
                    <xdr:col>29</xdr:col>
                    <xdr:colOff>152400</xdr:colOff>
                    <xdr:row>27</xdr:row>
                    <xdr:rowOff>209550</xdr:rowOff>
                  </from>
                  <to>
                    <xdr:col>34</xdr:col>
                    <xdr:colOff>0</xdr:colOff>
                    <xdr:row>29</xdr:row>
                    <xdr:rowOff>9525</xdr:rowOff>
                  </to>
                </anchor>
              </controlPr>
            </control>
          </mc:Choice>
        </mc:AlternateContent>
        <mc:AlternateContent xmlns:mc="http://schemas.openxmlformats.org/markup-compatibility/2006">
          <mc:Choice Requires="x14">
            <control shapeId="11267" r:id="rId6" name="Check Box 3">
              <controlPr locked="0" defaultSize="0" autoFill="0" autoLine="0" autoPict="0" altText="申込人と同じ">
                <anchor moveWithCells="1">
                  <from>
                    <xdr:col>25</xdr:col>
                    <xdr:colOff>133350</xdr:colOff>
                    <xdr:row>27</xdr:row>
                    <xdr:rowOff>228600</xdr:rowOff>
                  </from>
                  <to>
                    <xdr:col>27</xdr:col>
                    <xdr:colOff>190500</xdr:colOff>
                    <xdr:row>28</xdr:row>
                    <xdr:rowOff>228600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1</xdr:col>
                    <xdr:colOff>180975</xdr:colOff>
                    <xdr:row>32</xdr:row>
                    <xdr:rowOff>161925</xdr:rowOff>
                  </from>
                  <to>
                    <xdr:col>3</xdr:col>
                    <xdr:colOff>28575</xdr:colOff>
                    <xdr:row>34</xdr:row>
                    <xdr:rowOff>57150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C0C0C0"/>
    <pageSetUpPr fitToPage="1"/>
  </sheetPr>
  <dimension ref="A1:A94"/>
  <sheetViews>
    <sheetView topLeftCell="A55" workbookViewId="0"/>
  </sheetViews>
  <sheetFormatPr defaultRowHeight="13.5"/>
  <cols>
    <col min="1" max="16384" width="9" style="303"/>
  </cols>
  <sheetData>
    <row r="1" spans="1:1">
      <c r="A1" s="302" t="s">
        <v>451</v>
      </c>
    </row>
    <row r="2" spans="1:1">
      <c r="A2" s="302" t="s">
        <v>452</v>
      </c>
    </row>
    <row r="3" spans="1:1">
      <c r="A3" s="302" t="s">
        <v>453</v>
      </c>
    </row>
    <row r="4" spans="1:1">
      <c r="A4" s="302" t="s">
        <v>454</v>
      </c>
    </row>
    <row r="5" spans="1:1">
      <c r="A5" s="302" t="s">
        <v>455</v>
      </c>
    </row>
    <row r="6" spans="1:1">
      <c r="A6" s="302" t="s">
        <v>456</v>
      </c>
    </row>
    <row r="7" spans="1:1">
      <c r="A7" s="302" t="s">
        <v>457</v>
      </c>
    </row>
    <row r="8" spans="1:1">
      <c r="A8" s="302" t="s">
        <v>458</v>
      </c>
    </row>
    <row r="9" spans="1:1">
      <c r="A9" s="302" t="s">
        <v>459</v>
      </c>
    </row>
    <row r="10" spans="1:1">
      <c r="A10" s="302" t="s">
        <v>460</v>
      </c>
    </row>
    <row r="11" spans="1:1">
      <c r="A11" s="302" t="s">
        <v>461</v>
      </c>
    </row>
    <row r="12" spans="1:1">
      <c r="A12" s="302" t="s">
        <v>462</v>
      </c>
    </row>
    <row r="13" spans="1:1">
      <c r="A13" s="302" t="s">
        <v>463</v>
      </c>
    </row>
    <row r="14" spans="1:1">
      <c r="A14" s="302" t="s">
        <v>464</v>
      </c>
    </row>
    <row r="15" spans="1:1">
      <c r="A15" s="302" t="s">
        <v>465</v>
      </c>
    </row>
    <row r="16" spans="1:1">
      <c r="A16" s="302" t="s">
        <v>466</v>
      </c>
    </row>
    <row r="17" spans="1:1">
      <c r="A17" s="302" t="s">
        <v>467</v>
      </c>
    </row>
    <row r="18" spans="1:1">
      <c r="A18" s="302" t="s">
        <v>468</v>
      </c>
    </row>
    <row r="19" spans="1:1">
      <c r="A19" s="302" t="s">
        <v>469</v>
      </c>
    </row>
    <row r="20" spans="1:1">
      <c r="A20" s="302" t="s">
        <v>470</v>
      </c>
    </row>
    <row r="21" spans="1:1">
      <c r="A21" s="302" t="s">
        <v>471</v>
      </c>
    </row>
    <row r="22" spans="1:1">
      <c r="A22" s="302" t="s">
        <v>472</v>
      </c>
    </row>
    <row r="23" spans="1:1">
      <c r="A23" s="302" t="s">
        <v>473</v>
      </c>
    </row>
    <row r="24" spans="1:1">
      <c r="A24" s="302" t="s">
        <v>474</v>
      </c>
    </row>
    <row r="25" spans="1:1">
      <c r="A25" s="302" t="s">
        <v>475</v>
      </c>
    </row>
    <row r="26" spans="1:1">
      <c r="A26" s="302" t="s">
        <v>476</v>
      </c>
    </row>
    <row r="27" spans="1:1">
      <c r="A27" s="302" t="s">
        <v>477</v>
      </c>
    </row>
    <row r="28" spans="1:1">
      <c r="A28" s="302" t="s">
        <v>478</v>
      </c>
    </row>
    <row r="29" spans="1:1">
      <c r="A29" s="302" t="s">
        <v>479</v>
      </c>
    </row>
    <row r="30" spans="1:1">
      <c r="A30" s="302" t="s">
        <v>480</v>
      </c>
    </row>
    <row r="31" spans="1:1">
      <c r="A31" s="302" t="s">
        <v>481</v>
      </c>
    </row>
    <row r="32" spans="1:1">
      <c r="A32" s="302" t="s">
        <v>482</v>
      </c>
    </row>
    <row r="33" spans="1:1">
      <c r="A33" s="302" t="s">
        <v>483</v>
      </c>
    </row>
    <row r="34" spans="1:1">
      <c r="A34" s="302" t="s">
        <v>484</v>
      </c>
    </row>
    <row r="35" spans="1:1">
      <c r="A35" s="302" t="s">
        <v>485</v>
      </c>
    </row>
    <row r="36" spans="1:1">
      <c r="A36" s="302" t="s">
        <v>486</v>
      </c>
    </row>
    <row r="37" spans="1:1">
      <c r="A37" s="302" t="s">
        <v>487</v>
      </c>
    </row>
    <row r="38" spans="1:1">
      <c r="A38" s="302" t="s">
        <v>488</v>
      </c>
    </row>
    <row r="39" spans="1:1">
      <c r="A39" s="302" t="s">
        <v>489</v>
      </c>
    </row>
    <row r="40" spans="1:1">
      <c r="A40" s="302" t="s">
        <v>490</v>
      </c>
    </row>
    <row r="41" spans="1:1">
      <c r="A41" s="302" t="s">
        <v>491</v>
      </c>
    </row>
    <row r="42" spans="1:1">
      <c r="A42" s="302" t="s">
        <v>492</v>
      </c>
    </row>
    <row r="43" spans="1:1">
      <c r="A43" s="302" t="s">
        <v>493</v>
      </c>
    </row>
    <row r="44" spans="1:1">
      <c r="A44" s="302" t="s">
        <v>494</v>
      </c>
    </row>
    <row r="45" spans="1:1">
      <c r="A45" s="302" t="s">
        <v>495</v>
      </c>
    </row>
    <row r="46" spans="1:1">
      <c r="A46" s="302" t="s">
        <v>496</v>
      </c>
    </row>
    <row r="47" spans="1:1">
      <c r="A47" s="302" t="s">
        <v>497</v>
      </c>
    </row>
    <row r="48" spans="1:1">
      <c r="A48" s="302" t="s">
        <v>498</v>
      </c>
    </row>
    <row r="49" spans="1:1">
      <c r="A49" s="302" t="s">
        <v>499</v>
      </c>
    </row>
    <row r="50" spans="1:1">
      <c r="A50" s="302" t="s">
        <v>500</v>
      </c>
    </row>
    <row r="51" spans="1:1">
      <c r="A51" s="302" t="s">
        <v>501</v>
      </c>
    </row>
    <row r="52" spans="1:1">
      <c r="A52" s="302" t="s">
        <v>502</v>
      </c>
    </row>
    <row r="53" spans="1:1">
      <c r="A53" s="302" t="s">
        <v>503</v>
      </c>
    </row>
    <row r="54" spans="1:1">
      <c r="A54" s="302" t="s">
        <v>504</v>
      </c>
    </row>
    <row r="55" spans="1:1">
      <c r="A55" s="302" t="s">
        <v>505</v>
      </c>
    </row>
    <row r="56" spans="1:1">
      <c r="A56" s="302" t="s">
        <v>506</v>
      </c>
    </row>
    <row r="57" spans="1:1">
      <c r="A57" s="302" t="s">
        <v>507</v>
      </c>
    </row>
    <row r="58" spans="1:1">
      <c r="A58" s="302" t="s">
        <v>508</v>
      </c>
    </row>
    <row r="59" spans="1:1">
      <c r="A59" s="302" t="s">
        <v>509</v>
      </c>
    </row>
    <row r="60" spans="1:1">
      <c r="A60" s="302" t="s">
        <v>510</v>
      </c>
    </row>
    <row r="61" spans="1:1">
      <c r="A61" s="302" t="s">
        <v>511</v>
      </c>
    </row>
    <row r="62" spans="1:1">
      <c r="A62" s="302" t="s">
        <v>512</v>
      </c>
    </row>
    <row r="63" spans="1:1">
      <c r="A63" s="302" t="s">
        <v>513</v>
      </c>
    </row>
    <row r="64" spans="1:1">
      <c r="A64" s="302" t="s">
        <v>514</v>
      </c>
    </row>
    <row r="65" spans="1:1">
      <c r="A65" s="302" t="s">
        <v>515</v>
      </c>
    </row>
    <row r="66" spans="1:1">
      <c r="A66" s="302" t="s">
        <v>516</v>
      </c>
    </row>
    <row r="67" spans="1:1">
      <c r="A67" s="302" t="s">
        <v>517</v>
      </c>
    </row>
    <row r="68" spans="1:1">
      <c r="A68" s="302" t="s">
        <v>518</v>
      </c>
    </row>
    <row r="69" spans="1:1">
      <c r="A69" s="302" t="s">
        <v>519</v>
      </c>
    </row>
    <row r="70" spans="1:1">
      <c r="A70" s="302" t="s">
        <v>520</v>
      </c>
    </row>
    <row r="71" spans="1:1">
      <c r="A71" s="302" t="s">
        <v>521</v>
      </c>
    </row>
    <row r="72" spans="1:1">
      <c r="A72" s="302" t="s">
        <v>522</v>
      </c>
    </row>
    <row r="73" spans="1:1">
      <c r="A73" s="302" t="s">
        <v>523</v>
      </c>
    </row>
    <row r="74" spans="1:1">
      <c r="A74" s="302" t="s">
        <v>524</v>
      </c>
    </row>
    <row r="75" spans="1:1">
      <c r="A75" s="302" t="s">
        <v>525</v>
      </c>
    </row>
    <row r="76" spans="1:1">
      <c r="A76" s="302" t="s">
        <v>526</v>
      </c>
    </row>
    <row r="77" spans="1:1">
      <c r="A77" s="302" t="s">
        <v>527</v>
      </c>
    </row>
    <row r="78" spans="1:1">
      <c r="A78" s="302" t="s">
        <v>528</v>
      </c>
    </row>
    <row r="79" spans="1:1">
      <c r="A79" s="302" t="s">
        <v>529</v>
      </c>
    </row>
    <row r="80" spans="1:1">
      <c r="A80" s="302" t="s">
        <v>530</v>
      </c>
    </row>
    <row r="81" spans="1:1">
      <c r="A81" s="302" t="s">
        <v>531</v>
      </c>
    </row>
    <row r="82" spans="1:1">
      <c r="A82" s="302" t="s">
        <v>532</v>
      </c>
    </row>
    <row r="83" spans="1:1">
      <c r="A83" s="302" t="s">
        <v>533</v>
      </c>
    </row>
    <row r="84" spans="1:1">
      <c r="A84" s="302" t="s">
        <v>534</v>
      </c>
    </row>
    <row r="85" spans="1:1">
      <c r="A85" s="302" t="s">
        <v>535</v>
      </c>
    </row>
    <row r="86" spans="1:1">
      <c r="A86" s="302" t="s">
        <v>536</v>
      </c>
    </row>
    <row r="87" spans="1:1">
      <c r="A87" s="302" t="s">
        <v>537</v>
      </c>
    </row>
    <row r="88" spans="1:1">
      <c r="A88" s="302" t="s">
        <v>538</v>
      </c>
    </row>
    <row r="89" spans="1:1">
      <c r="A89" s="302" t="s">
        <v>539</v>
      </c>
    </row>
    <row r="90" spans="1:1">
      <c r="A90" s="302" t="s">
        <v>540</v>
      </c>
    </row>
    <row r="91" spans="1:1">
      <c r="A91" s="302" t="s">
        <v>541</v>
      </c>
    </row>
    <row r="92" spans="1:1">
      <c r="A92" s="302" t="s">
        <v>542</v>
      </c>
    </row>
    <row r="93" spans="1:1">
      <c r="A93" s="302" t="s">
        <v>543</v>
      </c>
    </row>
    <row r="94" spans="1:1">
      <c r="A94" s="302" t="s">
        <v>544</v>
      </c>
    </row>
  </sheetData>
  <sheetProtection algorithmName="SHA-512" hashValue="w/f5qr6/FcTT1mHGyKeTcB8cmpYw83NJH0UsUpBinsqPE3x5gUo8RinhsTU2wJB8W5/QhNe4UFqWn2AAuF1seQ==" saltValue="saqgtcsFb+uxfUWxKBC7fA==" spinCount="100000" sheet="1" objects="1" scenarios="1"/>
  <phoneticPr fontId="2"/>
  <printOptions horizontalCentered="1"/>
  <pageMargins left="0.43307086614173229" right="0.23622047244094491" top="0.55118110236220474" bottom="0.55118110236220474" header="0.31496062992125984" footer="0.31496062992125984"/>
  <pageSetup paperSize="9" fitToHeight="0" orientation="portrait" cellComments="asDisplayed" r:id="rId1"/>
  <headerFooter>
    <oddFooter>&amp;R&amp;9 2023年10月31日更新</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C0C0C0"/>
    <pageSetUpPr fitToPage="1"/>
  </sheetPr>
  <dimension ref="A1:A100"/>
  <sheetViews>
    <sheetView topLeftCell="A88" workbookViewId="0"/>
  </sheetViews>
  <sheetFormatPr defaultRowHeight="13.5"/>
  <cols>
    <col min="1" max="16384" width="9" style="303"/>
  </cols>
  <sheetData>
    <row r="1" spans="1:1">
      <c r="A1" s="304" t="s">
        <v>275</v>
      </c>
    </row>
    <row r="2" spans="1:1">
      <c r="A2" s="304" t="s">
        <v>164</v>
      </c>
    </row>
    <row r="3" spans="1:1">
      <c r="A3" s="304" t="s">
        <v>165</v>
      </c>
    </row>
    <row r="4" spans="1:1">
      <c r="A4" s="304" t="s">
        <v>166</v>
      </c>
    </row>
    <row r="5" spans="1:1">
      <c r="A5" s="304" t="s">
        <v>167</v>
      </c>
    </row>
    <row r="6" spans="1:1">
      <c r="A6" s="304" t="s">
        <v>168</v>
      </c>
    </row>
    <row r="7" spans="1:1">
      <c r="A7" s="304" t="s">
        <v>169</v>
      </c>
    </row>
    <row r="8" spans="1:1">
      <c r="A8" s="304" t="s">
        <v>170</v>
      </c>
    </row>
    <row r="9" spans="1:1">
      <c r="A9" s="304" t="s">
        <v>171</v>
      </c>
    </row>
    <row r="10" spans="1:1">
      <c r="A10" s="304" t="s">
        <v>172</v>
      </c>
    </row>
    <row r="11" spans="1:1">
      <c r="A11" s="304" t="s">
        <v>173</v>
      </c>
    </row>
    <row r="12" spans="1:1">
      <c r="A12" s="304" t="s">
        <v>174</v>
      </c>
    </row>
    <row r="13" spans="1:1">
      <c r="A13" s="304" t="s">
        <v>175</v>
      </c>
    </row>
    <row r="14" spans="1:1">
      <c r="A14" s="304" t="s">
        <v>176</v>
      </c>
    </row>
    <row r="15" spans="1:1">
      <c r="A15" s="304" t="s">
        <v>177</v>
      </c>
    </row>
    <row r="16" spans="1:1">
      <c r="A16" s="304" t="s">
        <v>178</v>
      </c>
    </row>
    <row r="17" spans="1:1">
      <c r="A17" s="304" t="s">
        <v>179</v>
      </c>
    </row>
    <row r="18" spans="1:1">
      <c r="A18" s="304" t="s">
        <v>180</v>
      </c>
    </row>
    <row r="19" spans="1:1">
      <c r="A19" s="304" t="s">
        <v>181</v>
      </c>
    </row>
    <row r="20" spans="1:1">
      <c r="A20" s="304" t="s">
        <v>182</v>
      </c>
    </row>
    <row r="21" spans="1:1">
      <c r="A21" s="304" t="s">
        <v>183</v>
      </c>
    </row>
    <row r="22" spans="1:1">
      <c r="A22" s="304" t="s">
        <v>184</v>
      </c>
    </row>
    <row r="23" spans="1:1">
      <c r="A23" s="304" t="s">
        <v>185</v>
      </c>
    </row>
    <row r="24" spans="1:1">
      <c r="A24" s="304" t="s">
        <v>186</v>
      </c>
    </row>
    <row r="25" spans="1:1">
      <c r="A25" s="304" t="s">
        <v>187</v>
      </c>
    </row>
    <row r="26" spans="1:1">
      <c r="A26" s="304" t="s">
        <v>188</v>
      </c>
    </row>
    <row r="27" spans="1:1">
      <c r="A27" s="304" t="s">
        <v>189</v>
      </c>
    </row>
    <row r="28" spans="1:1">
      <c r="A28" s="304" t="s">
        <v>190</v>
      </c>
    </row>
    <row r="29" spans="1:1">
      <c r="A29" s="304" t="s">
        <v>191</v>
      </c>
    </row>
    <row r="30" spans="1:1">
      <c r="A30" s="304" t="s">
        <v>192</v>
      </c>
    </row>
    <row r="31" spans="1:1">
      <c r="A31" s="304" t="s">
        <v>193</v>
      </c>
    </row>
    <row r="32" spans="1:1">
      <c r="A32" s="304" t="s">
        <v>194</v>
      </c>
    </row>
    <row r="33" spans="1:1">
      <c r="A33" s="304" t="s">
        <v>195</v>
      </c>
    </row>
    <row r="34" spans="1:1">
      <c r="A34" s="304" t="s">
        <v>196</v>
      </c>
    </row>
    <row r="35" spans="1:1">
      <c r="A35" s="304" t="s">
        <v>197</v>
      </c>
    </row>
    <row r="36" spans="1:1">
      <c r="A36" s="304" t="s">
        <v>198</v>
      </c>
    </row>
    <row r="37" spans="1:1">
      <c r="A37" s="304" t="s">
        <v>199</v>
      </c>
    </row>
    <row r="38" spans="1:1">
      <c r="A38" s="304" t="s">
        <v>200</v>
      </c>
    </row>
    <row r="39" spans="1:1">
      <c r="A39" s="304" t="s">
        <v>201</v>
      </c>
    </row>
    <row r="40" spans="1:1">
      <c r="A40" s="304" t="s">
        <v>202</v>
      </c>
    </row>
    <row r="41" spans="1:1">
      <c r="A41" s="304" t="s">
        <v>203</v>
      </c>
    </row>
    <row r="42" spans="1:1">
      <c r="A42" s="304" t="s">
        <v>204</v>
      </c>
    </row>
    <row r="43" spans="1:1">
      <c r="A43" s="304" t="s">
        <v>205</v>
      </c>
    </row>
    <row r="44" spans="1:1">
      <c r="A44" s="304" t="s">
        <v>206</v>
      </c>
    </row>
    <row r="45" spans="1:1">
      <c r="A45" s="304" t="s">
        <v>207</v>
      </c>
    </row>
    <row r="46" spans="1:1">
      <c r="A46" s="304" t="s">
        <v>208</v>
      </c>
    </row>
    <row r="47" spans="1:1">
      <c r="A47" s="304" t="s">
        <v>209</v>
      </c>
    </row>
    <row r="48" spans="1:1">
      <c r="A48" s="304" t="s">
        <v>210</v>
      </c>
    </row>
    <row r="49" spans="1:1">
      <c r="A49" s="304" t="s">
        <v>211</v>
      </c>
    </row>
    <row r="50" spans="1:1">
      <c r="A50" s="304" t="s">
        <v>212</v>
      </c>
    </row>
    <row r="51" spans="1:1">
      <c r="A51" s="304" t="s">
        <v>213</v>
      </c>
    </row>
    <row r="52" spans="1:1">
      <c r="A52" s="304" t="s">
        <v>214</v>
      </c>
    </row>
    <row r="53" spans="1:1">
      <c r="A53" s="304" t="s">
        <v>215</v>
      </c>
    </row>
    <row r="54" spans="1:1">
      <c r="A54" s="304" t="s">
        <v>216</v>
      </c>
    </row>
    <row r="55" spans="1:1">
      <c r="A55" s="304" t="s">
        <v>217</v>
      </c>
    </row>
    <row r="56" spans="1:1">
      <c r="A56" s="304" t="s">
        <v>218</v>
      </c>
    </row>
    <row r="57" spans="1:1">
      <c r="A57" s="304" t="s">
        <v>219</v>
      </c>
    </row>
    <row r="58" spans="1:1">
      <c r="A58" s="304" t="s">
        <v>220</v>
      </c>
    </row>
    <row r="59" spans="1:1">
      <c r="A59" s="304" t="s">
        <v>221</v>
      </c>
    </row>
    <row r="60" spans="1:1">
      <c r="A60" s="304" t="s">
        <v>222</v>
      </c>
    </row>
    <row r="61" spans="1:1">
      <c r="A61" s="304" t="s">
        <v>223</v>
      </c>
    </row>
    <row r="62" spans="1:1">
      <c r="A62" s="304" t="s">
        <v>224</v>
      </c>
    </row>
    <row r="63" spans="1:1">
      <c r="A63" s="304" t="s">
        <v>225</v>
      </c>
    </row>
    <row r="64" spans="1:1">
      <c r="A64" s="304" t="s">
        <v>226</v>
      </c>
    </row>
    <row r="65" spans="1:1">
      <c r="A65" s="304" t="s">
        <v>227</v>
      </c>
    </row>
    <row r="66" spans="1:1">
      <c r="A66" s="304" t="s">
        <v>228</v>
      </c>
    </row>
    <row r="67" spans="1:1">
      <c r="A67" s="304" t="s">
        <v>229</v>
      </c>
    </row>
    <row r="68" spans="1:1">
      <c r="A68" s="304" t="s">
        <v>230</v>
      </c>
    </row>
    <row r="69" spans="1:1">
      <c r="A69" s="304" t="s">
        <v>231</v>
      </c>
    </row>
    <row r="70" spans="1:1">
      <c r="A70" s="304" t="s">
        <v>232</v>
      </c>
    </row>
    <row r="71" spans="1:1">
      <c r="A71" s="304" t="s">
        <v>233</v>
      </c>
    </row>
    <row r="72" spans="1:1">
      <c r="A72" s="304" t="s">
        <v>234</v>
      </c>
    </row>
    <row r="73" spans="1:1">
      <c r="A73" s="304" t="s">
        <v>235</v>
      </c>
    </row>
    <row r="74" spans="1:1">
      <c r="A74" s="304" t="s">
        <v>236</v>
      </c>
    </row>
    <row r="75" spans="1:1">
      <c r="A75" s="304" t="s">
        <v>237</v>
      </c>
    </row>
    <row r="76" spans="1:1">
      <c r="A76" s="304" t="s">
        <v>238</v>
      </c>
    </row>
    <row r="77" spans="1:1">
      <c r="A77" s="304" t="s">
        <v>239</v>
      </c>
    </row>
    <row r="78" spans="1:1">
      <c r="A78" s="304" t="s">
        <v>240</v>
      </c>
    </row>
    <row r="79" spans="1:1">
      <c r="A79" s="304" t="s">
        <v>241</v>
      </c>
    </row>
    <row r="80" spans="1:1">
      <c r="A80" s="304" t="s">
        <v>242</v>
      </c>
    </row>
    <row r="81" spans="1:1">
      <c r="A81" s="304" t="s">
        <v>243</v>
      </c>
    </row>
    <row r="82" spans="1:1">
      <c r="A82" s="304" t="s">
        <v>244</v>
      </c>
    </row>
    <row r="83" spans="1:1">
      <c r="A83" s="304" t="s">
        <v>245</v>
      </c>
    </row>
    <row r="84" spans="1:1">
      <c r="A84" s="304" t="s">
        <v>246</v>
      </c>
    </row>
    <row r="85" spans="1:1">
      <c r="A85" s="304" t="s">
        <v>247</v>
      </c>
    </row>
    <row r="86" spans="1:1">
      <c r="A86" s="304" t="s">
        <v>248</v>
      </c>
    </row>
    <row r="87" spans="1:1">
      <c r="A87" s="304" t="s">
        <v>249</v>
      </c>
    </row>
    <row r="88" spans="1:1">
      <c r="A88" s="304" t="s">
        <v>250</v>
      </c>
    </row>
    <row r="89" spans="1:1">
      <c r="A89" s="304" t="s">
        <v>251</v>
      </c>
    </row>
    <row r="90" spans="1:1">
      <c r="A90" s="304" t="s">
        <v>252</v>
      </c>
    </row>
    <row r="91" spans="1:1">
      <c r="A91" s="304" t="s">
        <v>253</v>
      </c>
    </row>
    <row r="92" spans="1:1">
      <c r="A92" s="304" t="s">
        <v>254</v>
      </c>
    </row>
    <row r="93" spans="1:1">
      <c r="A93" s="304" t="s">
        <v>255</v>
      </c>
    </row>
    <row r="94" spans="1:1">
      <c r="A94" s="304" t="s">
        <v>256</v>
      </c>
    </row>
    <row r="95" spans="1:1">
      <c r="A95" s="304" t="s">
        <v>257</v>
      </c>
    </row>
    <row r="96" spans="1:1">
      <c r="A96" s="304" t="s">
        <v>258</v>
      </c>
    </row>
    <row r="97" spans="1:1">
      <c r="A97" s="304" t="s">
        <v>259</v>
      </c>
    </row>
    <row r="98" spans="1:1">
      <c r="A98" s="304" t="s">
        <v>260</v>
      </c>
    </row>
    <row r="99" spans="1:1">
      <c r="A99" s="304" t="s">
        <v>261</v>
      </c>
    </row>
    <row r="100" spans="1:1">
      <c r="A100" s="304" t="s">
        <v>262</v>
      </c>
    </row>
  </sheetData>
  <sheetProtection algorithmName="SHA-512" hashValue="c6FDipHPvWxLVEYs9sSw8N6NhnWqRHMOtpRyrd/DRInsCd/Sbh2ALrtnxnDDJCDNUJKOusGD7BTX74aacCHyyQ==" saltValue="djIg1XBagD33H/4hBOYuLw==" spinCount="100000" sheet="1" objects="1" scenarios="1"/>
  <phoneticPr fontId="2"/>
  <printOptions horizontalCentered="1"/>
  <pageMargins left="0.43307086614173229" right="0.23622047244094491" top="0.55118110236220474" bottom="0.55118110236220474" header="0.31496062992125984" footer="0.31496062992125984"/>
  <pageSetup paperSize="9" fitToHeight="0" orientation="portrait" cellComments="asDisplayed" r:id="rId1"/>
  <headerFooter>
    <oddFooter>&amp;R&amp;9 2023年10月31日更新</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C0C0C0"/>
    <pageSetUpPr fitToPage="1"/>
  </sheetPr>
  <dimension ref="A1:I104"/>
  <sheetViews>
    <sheetView zoomScaleNormal="100" workbookViewId="0"/>
  </sheetViews>
  <sheetFormatPr defaultRowHeight="13.5" customHeight="1"/>
  <cols>
    <col min="1" max="1" width="3.75" style="311" bestFit="1" customWidth="1"/>
    <col min="2" max="2" width="35.625" style="310" customWidth="1"/>
    <col min="3" max="3" width="10.625" style="316" customWidth="1"/>
    <col min="4" max="4" width="14.375" style="350" customWidth="1"/>
    <col min="5" max="5" width="53.375" style="316" bestFit="1" customWidth="1"/>
    <col min="6" max="13" width="12.125" style="316" customWidth="1"/>
    <col min="14" max="16384" width="9" style="316"/>
  </cols>
  <sheetData>
    <row r="1" spans="1:5" s="310" customFormat="1" ht="13.5" customHeight="1">
      <c r="A1" s="305" t="s">
        <v>51</v>
      </c>
      <c r="B1" s="306" t="s">
        <v>52</v>
      </c>
      <c r="C1" s="307" t="s">
        <v>53</v>
      </c>
      <c r="D1" s="308" t="s">
        <v>54</v>
      </c>
      <c r="E1" s="309" t="s">
        <v>55</v>
      </c>
    </row>
    <row r="2" spans="1:5" ht="13.5" customHeight="1">
      <c r="B2" s="312" t="s">
        <v>56</v>
      </c>
      <c r="C2" s="313" t="s">
        <v>81</v>
      </c>
      <c r="D2" s="314" t="str">
        <f>'増額・減額　承認請求書'!F18</f>
        <v>00-00-000000</v>
      </c>
      <c r="E2" s="315"/>
    </row>
    <row r="3" spans="1:5" ht="13.5" customHeight="1">
      <c r="B3" s="317" t="s">
        <v>80</v>
      </c>
      <c r="C3" s="318" t="s">
        <v>82</v>
      </c>
      <c r="D3" s="319" t="str">
        <f>'増額・減額　承認請求書'!T18</f>
        <v>USD</v>
      </c>
      <c r="E3" s="320"/>
    </row>
    <row r="4" spans="1:5" ht="13.5" customHeight="1">
      <c r="B4" s="317"/>
      <c r="C4" s="318"/>
      <c r="D4" s="319"/>
      <c r="E4" s="320"/>
    </row>
    <row r="5" spans="1:5" ht="13.5" customHeight="1">
      <c r="B5" s="321" t="s">
        <v>57</v>
      </c>
      <c r="C5" s="322"/>
      <c r="D5" s="323" t="b">
        <f>IF('増額・減額　承認請求書'!F23="■",TRUE,FALSE)</f>
        <v>0</v>
      </c>
      <c r="E5" s="324" t="s">
        <v>67</v>
      </c>
    </row>
    <row r="6" spans="1:5" ht="13.5" customHeight="1">
      <c r="B6" s="321" t="s">
        <v>143</v>
      </c>
      <c r="C6" s="322" t="s">
        <v>91</v>
      </c>
      <c r="D6" s="325" t="str">
        <f>IF(OR('増額・減額　承認請求書'!G25="　",'増額・減額　承認請求書'!G25=0),"空白",'増額・減額　承認請求書'!G25)</f>
        <v>空白</v>
      </c>
      <c r="E6" s="324" t="s">
        <v>139</v>
      </c>
    </row>
    <row r="7" spans="1:5" ht="13.5" customHeight="1">
      <c r="B7" s="326" t="s">
        <v>83</v>
      </c>
      <c r="C7" s="322" t="s">
        <v>71</v>
      </c>
      <c r="D7" s="323">
        <f>'増額・減額　承認請求書'!H25</f>
        <v>0</v>
      </c>
      <c r="E7" s="324"/>
    </row>
    <row r="8" spans="1:5" ht="13.5" customHeight="1">
      <c r="B8" s="326" t="s">
        <v>84</v>
      </c>
      <c r="C8" s="327" t="s">
        <v>72</v>
      </c>
      <c r="D8" s="327">
        <f>'増額・減額　承認請求書'!J25</f>
        <v>0</v>
      </c>
      <c r="E8" s="324"/>
    </row>
    <row r="9" spans="1:5" ht="13.5" customHeight="1">
      <c r="B9" s="326" t="s">
        <v>85</v>
      </c>
      <c r="C9" s="327" t="s">
        <v>73</v>
      </c>
      <c r="D9" s="327">
        <f>'増額・減額　承認請求書'!M25</f>
        <v>0</v>
      </c>
      <c r="E9" s="324"/>
    </row>
    <row r="10" spans="1:5" ht="13.5" customHeight="1">
      <c r="B10" s="326" t="s">
        <v>86</v>
      </c>
      <c r="C10" s="327" t="s">
        <v>74</v>
      </c>
      <c r="D10" s="327">
        <f>'増額・減額　承認請求書'!S25</f>
        <v>0</v>
      </c>
      <c r="E10" s="324"/>
    </row>
    <row r="11" spans="1:5" ht="13.5" customHeight="1">
      <c r="B11" s="321" t="s">
        <v>144</v>
      </c>
      <c r="C11" s="327" t="s">
        <v>92</v>
      </c>
      <c r="D11" s="325" t="str">
        <f>IF(OR('増額・減額　承認請求書'!G26="　",'増額・減額　承認請求書'!G26=0),"空白",'増額・減額　承認請求書'!G26)</f>
        <v>空白</v>
      </c>
      <c r="E11" s="324" t="s">
        <v>139</v>
      </c>
    </row>
    <row r="12" spans="1:5" ht="13.5" customHeight="1">
      <c r="B12" s="326" t="s">
        <v>87</v>
      </c>
      <c r="C12" s="327" t="s">
        <v>75</v>
      </c>
      <c r="D12" s="323">
        <f>'増額・減額　承認請求書'!H26</f>
        <v>0</v>
      </c>
      <c r="E12" s="324"/>
    </row>
    <row r="13" spans="1:5" ht="13.5" customHeight="1">
      <c r="B13" s="326" t="s">
        <v>88</v>
      </c>
      <c r="C13" s="327" t="s">
        <v>76</v>
      </c>
      <c r="D13" s="327">
        <f>'増額・減額　承認請求書'!J26</f>
        <v>0</v>
      </c>
      <c r="E13" s="324"/>
    </row>
    <row r="14" spans="1:5" ht="13.5" customHeight="1">
      <c r="B14" s="326" t="s">
        <v>89</v>
      </c>
      <c r="C14" s="327" t="s">
        <v>77</v>
      </c>
      <c r="D14" s="327">
        <f>'増額・減額　承認請求書'!M26</f>
        <v>0</v>
      </c>
      <c r="E14" s="324"/>
    </row>
    <row r="15" spans="1:5" ht="13.5" customHeight="1">
      <c r="B15" s="326" t="s">
        <v>90</v>
      </c>
      <c r="C15" s="327" t="s">
        <v>78</v>
      </c>
      <c r="D15" s="327">
        <f>'増額・減額　承認請求書'!S26</f>
        <v>0</v>
      </c>
      <c r="E15" s="324"/>
    </row>
    <row r="16" spans="1:5" ht="13.5" customHeight="1">
      <c r="B16" s="321" t="s">
        <v>145</v>
      </c>
      <c r="C16" s="322" t="s">
        <v>129</v>
      </c>
      <c r="D16" s="325" t="str">
        <f>IF(OR('増額・減額　承認請求書'!G27="　",'増額・減額　承認請求書'!G27=0),"空白",'増額・減額　承認請求書'!G27)</f>
        <v>空白</v>
      </c>
      <c r="E16" s="324" t="s">
        <v>139</v>
      </c>
    </row>
    <row r="17" spans="2:6" ht="13.5" customHeight="1">
      <c r="B17" s="326" t="s">
        <v>121</v>
      </c>
      <c r="C17" s="322" t="s">
        <v>130</v>
      </c>
      <c r="D17" s="323">
        <f>'増額・減額　承認請求書'!H27</f>
        <v>0</v>
      </c>
      <c r="E17" s="324"/>
    </row>
    <row r="18" spans="2:6" ht="13.5" customHeight="1">
      <c r="B18" s="326" t="s">
        <v>122</v>
      </c>
      <c r="C18" s="327" t="s">
        <v>131</v>
      </c>
      <c r="D18" s="327">
        <f>'増額・減額　承認請求書'!J27</f>
        <v>0</v>
      </c>
      <c r="E18" s="324"/>
    </row>
    <row r="19" spans="2:6" ht="13.5" customHeight="1">
      <c r="B19" s="326" t="s">
        <v>123</v>
      </c>
      <c r="C19" s="327" t="s">
        <v>132</v>
      </c>
      <c r="D19" s="327">
        <f>'増額・減額　承認請求書'!M27</f>
        <v>0</v>
      </c>
      <c r="E19" s="324"/>
    </row>
    <row r="20" spans="2:6" ht="13.5" customHeight="1">
      <c r="B20" s="326" t="s">
        <v>124</v>
      </c>
      <c r="C20" s="327" t="s">
        <v>133</v>
      </c>
      <c r="D20" s="327">
        <f>'増額・減額　承認請求書'!S27</f>
        <v>0</v>
      </c>
      <c r="E20" s="324"/>
    </row>
    <row r="21" spans="2:6" ht="13.5" customHeight="1">
      <c r="B21" s="321" t="s">
        <v>146</v>
      </c>
      <c r="C21" s="322" t="s">
        <v>134</v>
      </c>
      <c r="D21" s="325" t="str">
        <f>IF(OR('増額・減額　承認請求書'!G28="　",'増額・減額　承認請求書'!G28=0),"空白",'増額・減額　承認請求書'!G28)</f>
        <v>空白</v>
      </c>
      <c r="E21" s="324" t="s">
        <v>139</v>
      </c>
    </row>
    <row r="22" spans="2:6" ht="13.5" customHeight="1">
      <c r="B22" s="326" t="s">
        <v>125</v>
      </c>
      <c r="C22" s="322" t="s">
        <v>135</v>
      </c>
      <c r="D22" s="323">
        <f>'増額・減額　承認請求書'!H28</f>
        <v>0</v>
      </c>
      <c r="E22" s="324"/>
    </row>
    <row r="23" spans="2:6" ht="13.5" customHeight="1">
      <c r="B23" s="326" t="s">
        <v>126</v>
      </c>
      <c r="C23" s="327" t="s">
        <v>136</v>
      </c>
      <c r="D23" s="327">
        <f>'増額・減額　承認請求書'!J28</f>
        <v>0</v>
      </c>
      <c r="E23" s="324"/>
    </row>
    <row r="24" spans="2:6" ht="13.5" customHeight="1">
      <c r="B24" s="326" t="s">
        <v>127</v>
      </c>
      <c r="C24" s="327" t="s">
        <v>137</v>
      </c>
      <c r="D24" s="327">
        <f>'増額・減額　承認請求書'!M28</f>
        <v>0</v>
      </c>
      <c r="E24" s="324"/>
    </row>
    <row r="25" spans="2:6" ht="13.5" customHeight="1">
      <c r="B25" s="326" t="s">
        <v>128</v>
      </c>
      <c r="C25" s="327" t="s">
        <v>138</v>
      </c>
      <c r="D25" s="327">
        <f>'増額・減額　承認請求書'!S28</f>
        <v>0</v>
      </c>
      <c r="E25" s="324"/>
    </row>
    <row r="26" spans="2:6" ht="13.5" customHeight="1">
      <c r="B26" s="321" t="s">
        <v>397</v>
      </c>
      <c r="C26" s="322">
        <f t="shared" ref="C26:C32" si="0">IF(D26=TRUE,1,0)</f>
        <v>0</v>
      </c>
      <c r="D26" s="328" t="b">
        <f>IF('増額・減額　承認請求書'!F30="■",TRUE,FALSE)</f>
        <v>0</v>
      </c>
      <c r="E26" s="324" t="s">
        <v>67</v>
      </c>
      <c r="F26" s="329" t="s">
        <v>398</v>
      </c>
    </row>
    <row r="27" spans="2:6" ht="13.5" customHeight="1">
      <c r="B27" s="321" t="s">
        <v>399</v>
      </c>
      <c r="C27" s="322">
        <f t="shared" si="0"/>
        <v>0</v>
      </c>
      <c r="D27" s="328" t="b">
        <f>IF('増額・減額　承認請求書'!F31="■",TRUE,FALSE)</f>
        <v>0</v>
      </c>
      <c r="E27" s="324" t="s">
        <v>67</v>
      </c>
      <c r="F27" s="329" t="s">
        <v>398</v>
      </c>
    </row>
    <row r="28" spans="2:6" ht="13.5" customHeight="1">
      <c r="B28" s="321" t="s">
        <v>58</v>
      </c>
      <c r="C28" s="322">
        <f t="shared" si="0"/>
        <v>0</v>
      </c>
      <c r="D28" s="328" t="b">
        <f>IF('増額・減額　承認請求書'!F32="■",TRUE,FALSE)</f>
        <v>0</v>
      </c>
      <c r="E28" s="324" t="s">
        <v>67</v>
      </c>
    </row>
    <row r="29" spans="2:6" ht="13.5" customHeight="1">
      <c r="B29" s="321" t="s">
        <v>59</v>
      </c>
      <c r="C29" s="322">
        <f t="shared" si="0"/>
        <v>0</v>
      </c>
      <c r="D29" s="328" t="b">
        <f>IF('増額・減額　承認請求書'!F33="■",TRUE,FALSE)</f>
        <v>0</v>
      </c>
      <c r="E29" s="324" t="s">
        <v>67</v>
      </c>
    </row>
    <row r="30" spans="2:6" ht="13.5" customHeight="1">
      <c r="B30" s="321" t="s">
        <v>298</v>
      </c>
      <c r="C30" s="322">
        <f t="shared" si="0"/>
        <v>0</v>
      </c>
      <c r="D30" s="328" t="b">
        <f>IF('増額・減額　承認請求書'!F34="■",TRUE,FALSE)</f>
        <v>0</v>
      </c>
      <c r="E30" s="324" t="s">
        <v>67</v>
      </c>
    </row>
    <row r="31" spans="2:6" ht="13.5" customHeight="1">
      <c r="B31" s="321" t="s">
        <v>61</v>
      </c>
      <c r="C31" s="322">
        <f t="shared" si="0"/>
        <v>0</v>
      </c>
      <c r="D31" s="328" t="b">
        <f>IF('増額・減額　承認請求書'!F37="■",TRUE,FALSE)</f>
        <v>0</v>
      </c>
      <c r="E31" s="324" t="s">
        <v>67</v>
      </c>
    </row>
    <row r="32" spans="2:6" ht="13.5" customHeight="1">
      <c r="B32" s="321" t="s">
        <v>60</v>
      </c>
      <c r="C32" s="322">
        <f t="shared" si="0"/>
        <v>0</v>
      </c>
      <c r="D32" s="328" t="b">
        <f>IF('増額・減額　承認請求書'!F38="■",TRUE,FALSE)</f>
        <v>0</v>
      </c>
      <c r="E32" s="324" t="s">
        <v>67</v>
      </c>
    </row>
    <row r="33" spans="2:9" ht="13.5" customHeight="1">
      <c r="B33" s="326"/>
      <c r="C33" s="322"/>
      <c r="D33" s="323"/>
      <c r="E33" s="330"/>
    </row>
    <row r="34" spans="2:9" ht="13.5" customHeight="1">
      <c r="B34" s="321" t="s">
        <v>142</v>
      </c>
      <c r="C34" s="322" t="s">
        <v>408</v>
      </c>
      <c r="D34" s="325" t="str">
        <f>IF('増額・減額　承認請求書'!D65="","",'増額・減額　承認請求書'!D52)</f>
        <v/>
      </c>
      <c r="E34" s="324"/>
    </row>
    <row r="35" spans="2:9" ht="13.5" customHeight="1">
      <c r="B35" s="326" t="s">
        <v>293</v>
      </c>
      <c r="C35" s="322"/>
      <c r="D35" s="331">
        <f>IF(F35=TRUE,1,IF(G35=TRUE,2,IF(H35=TRUE,3,IF(I35=TRUE,4,0))))</f>
        <v>0</v>
      </c>
      <c r="E35" s="330" t="s">
        <v>449</v>
      </c>
      <c r="F35" s="305" t="b">
        <f>IF('増額・減額　承認請求書'!E52="■",TRUE,FALSE)</f>
        <v>0</v>
      </c>
      <c r="G35" s="305" t="b">
        <f>IF('増額・減額　承認請求書'!E53="■",TRUE,FALSE)</f>
        <v>0</v>
      </c>
      <c r="H35" s="305" t="b">
        <f>IF('増額・減額　承認請求書'!E54="■",TRUE,FALSE)</f>
        <v>0</v>
      </c>
      <c r="I35" s="305" t="b">
        <f>IF('増額・減額　承認請求書'!I52="■",TRUE,FALSE)</f>
        <v>0</v>
      </c>
    </row>
    <row r="36" spans="2:9" ht="13.5" customHeight="1">
      <c r="B36" s="326" t="s">
        <v>292</v>
      </c>
      <c r="C36" s="330" t="s">
        <v>284</v>
      </c>
      <c r="D36" s="328">
        <f>IF(F36=TRUE,1,IF(G36=TRUE,2,0))</f>
        <v>0</v>
      </c>
      <c r="E36" s="330" t="s">
        <v>448</v>
      </c>
      <c r="F36" s="305" t="b">
        <f>IF('増額・減額　承認請求書'!C59="■",TRUE,FALSE)</f>
        <v>0</v>
      </c>
      <c r="G36" s="305" t="b">
        <f>IF('増額・減額　承認請求書'!C60="■",TRUE,FALSE)</f>
        <v>0</v>
      </c>
    </row>
    <row r="37" spans="2:9" ht="13.5" customHeight="1">
      <c r="B37" s="326" t="s">
        <v>151</v>
      </c>
      <c r="C37" s="322" t="s">
        <v>409</v>
      </c>
      <c r="D37" s="328" t="str">
        <f>'増額・減額　承認請求書'!F61</f>
        <v/>
      </c>
      <c r="E37" s="330"/>
    </row>
    <row r="38" spans="2:9" ht="13.5" customHeight="1">
      <c r="B38" s="326" t="s">
        <v>93</v>
      </c>
      <c r="C38" s="322" t="s">
        <v>410</v>
      </c>
      <c r="D38" s="328">
        <f>IF(D35=4,'増額・減額　承認請求書'!D62,'増額・減額　承認請求書'!D57)</f>
        <v>0</v>
      </c>
      <c r="E38" s="330"/>
    </row>
    <row r="39" spans="2:9" ht="13.5" customHeight="1">
      <c r="B39" s="326" t="s">
        <v>94</v>
      </c>
      <c r="C39" s="322" t="s">
        <v>411</v>
      </c>
      <c r="D39" s="328" t="str">
        <f>IF(D35=4,'増額・減額　承認請求書'!G62,'増額・減額　承認請求書'!G57)</f>
        <v/>
      </c>
      <c r="E39" s="330"/>
    </row>
    <row r="40" spans="2:9" ht="13.5" customHeight="1">
      <c r="B40" s="326" t="s">
        <v>95</v>
      </c>
      <c r="C40" s="322" t="s">
        <v>412</v>
      </c>
      <c r="D40" s="328" t="str">
        <f>'増額・減額　承認請求書'!D64</f>
        <v/>
      </c>
      <c r="E40" s="330"/>
    </row>
    <row r="41" spans="2:9" ht="13.5" customHeight="1">
      <c r="B41" s="326" t="s">
        <v>400</v>
      </c>
      <c r="C41" s="322" t="s">
        <v>299</v>
      </c>
      <c r="D41" s="328" t="str">
        <f>'増額・減額　承認請求書'!D65</f>
        <v/>
      </c>
      <c r="E41" s="330"/>
    </row>
    <row r="42" spans="2:9" ht="13.5" customHeight="1">
      <c r="B42" s="332" t="s">
        <v>291</v>
      </c>
      <c r="C42" s="330" t="s">
        <v>284</v>
      </c>
      <c r="D42" s="328">
        <f>IF(F42=TRUE,1,IF(G42=TRUE,2,0))</f>
        <v>0</v>
      </c>
      <c r="E42" s="330" t="s">
        <v>448</v>
      </c>
      <c r="F42" s="305" t="b">
        <f>IF('増額・減額　承認請求書'!H59="■",TRUE,FALSE)</f>
        <v>0</v>
      </c>
      <c r="G42" s="305" t="b">
        <f>IF('増額・減額　承認請求書'!H60="■",TRUE,FALSE)</f>
        <v>0</v>
      </c>
    </row>
    <row r="43" spans="2:9" ht="13.5" customHeight="1">
      <c r="B43" s="332" t="s">
        <v>152</v>
      </c>
      <c r="C43" s="322" t="s">
        <v>413</v>
      </c>
      <c r="D43" s="328" t="str">
        <f>'増額・減額　承認請求書'!K61</f>
        <v/>
      </c>
      <c r="E43" s="330"/>
    </row>
    <row r="44" spans="2:9" ht="13.5" customHeight="1">
      <c r="B44" s="332" t="s">
        <v>96</v>
      </c>
      <c r="C44" s="322" t="s">
        <v>414</v>
      </c>
      <c r="D44" s="328">
        <f>IF(D35=4,'増額・減額　承認請求書'!I62,'増額・減額　承認請求書'!I57)</f>
        <v>0</v>
      </c>
      <c r="E44" s="330"/>
    </row>
    <row r="45" spans="2:9" ht="13.5" customHeight="1">
      <c r="B45" s="332" t="s">
        <v>97</v>
      </c>
      <c r="C45" s="322" t="s">
        <v>415</v>
      </c>
      <c r="D45" s="328" t="str">
        <f>IF(D35=4,'増額・減額　承認請求書'!L62,'増額・減額　承認請求書'!L57)</f>
        <v/>
      </c>
      <c r="E45" s="330"/>
    </row>
    <row r="46" spans="2:9" ht="13.5" customHeight="1">
      <c r="B46" s="332" t="s">
        <v>98</v>
      </c>
      <c r="C46" s="322" t="s">
        <v>416</v>
      </c>
      <c r="D46" s="328" t="str">
        <f>'増額・減額　承認請求書'!I64</f>
        <v/>
      </c>
      <c r="E46" s="330"/>
    </row>
    <row r="47" spans="2:9" ht="13.5" customHeight="1">
      <c r="B47" s="332" t="s">
        <v>401</v>
      </c>
      <c r="C47" s="322" t="s">
        <v>300</v>
      </c>
      <c r="D47" s="328" t="str">
        <f>'増額・減額　承認請求書'!I65</f>
        <v/>
      </c>
      <c r="E47" s="330"/>
    </row>
    <row r="48" spans="2:9" ht="13.5" customHeight="1">
      <c r="B48" s="321" t="s">
        <v>141</v>
      </c>
      <c r="C48" s="322" t="s">
        <v>417</v>
      </c>
      <c r="D48" s="325" t="str">
        <f>IF('増額・減額　承認請求書'!N65="","",'増額・減額　承認請求書'!N52)</f>
        <v/>
      </c>
      <c r="E48" s="324"/>
    </row>
    <row r="49" spans="2:9" ht="13.5" customHeight="1">
      <c r="B49" s="326" t="s">
        <v>294</v>
      </c>
      <c r="C49" s="322"/>
      <c r="D49" s="331">
        <f>IF(F49=TRUE,1,IF(G49=TRUE,2,IF(H49=TRUE,3,IF(I49=TRUE,4,0))))</f>
        <v>0</v>
      </c>
      <c r="E49" s="330" t="s">
        <v>449</v>
      </c>
      <c r="F49" s="305" t="b">
        <f>IF('増額・減額　承認請求書'!O52="■",TRUE,FALSE)</f>
        <v>0</v>
      </c>
      <c r="G49" s="305" t="b">
        <f>IF('増額・減額　承認請求書'!O53="■",TRUE,FALSE)</f>
        <v>0</v>
      </c>
      <c r="H49" s="305" t="b">
        <f>IF('増額・減額　承認請求書'!O54="■",TRUE,FALSE)</f>
        <v>0</v>
      </c>
      <c r="I49" s="305" t="b">
        <f>IF('増額・減額　承認請求書'!S52="■",TRUE,FALSE)</f>
        <v>0</v>
      </c>
    </row>
    <row r="50" spans="2:9" ht="13.5" customHeight="1">
      <c r="B50" s="326" t="s">
        <v>290</v>
      </c>
      <c r="C50" s="330" t="s">
        <v>284</v>
      </c>
      <c r="D50" s="328">
        <f>IF(F50=TRUE,1,IF(G50=TRUE,2,0))</f>
        <v>0</v>
      </c>
      <c r="E50" s="330" t="s">
        <v>448</v>
      </c>
      <c r="F50" s="305" t="b">
        <f>IF('増額・減額　承認請求書'!M59="■",TRUE,FALSE)</f>
        <v>0</v>
      </c>
      <c r="G50" s="305" t="b">
        <f>IF('増額・減額　承認請求書'!M60="■",TRUE,FALSE)</f>
        <v>0</v>
      </c>
    </row>
    <row r="51" spans="2:9" ht="13.5" customHeight="1">
      <c r="B51" s="326" t="s">
        <v>153</v>
      </c>
      <c r="C51" s="322" t="s">
        <v>418</v>
      </c>
      <c r="D51" s="328" t="str">
        <f>'増額・減額　承認請求書'!P61</f>
        <v/>
      </c>
      <c r="E51" s="330"/>
    </row>
    <row r="52" spans="2:9" ht="13.5" customHeight="1">
      <c r="B52" s="326" t="s">
        <v>99</v>
      </c>
      <c r="C52" s="322" t="s">
        <v>419</v>
      </c>
      <c r="D52" s="328">
        <f>IF(D49=4,'増額・減額　承認請求書'!N62,'増額・減額　承認請求書'!N57)</f>
        <v>0</v>
      </c>
      <c r="E52" s="330"/>
    </row>
    <row r="53" spans="2:9" ht="13.5" customHeight="1">
      <c r="B53" s="326" t="s">
        <v>100</v>
      </c>
      <c r="C53" s="322" t="s">
        <v>420</v>
      </c>
      <c r="D53" s="328" t="str">
        <f>IF(D49=4,'増額・減額　承認請求書'!Q62,'増額・減額　承認請求書'!Q57)</f>
        <v/>
      </c>
      <c r="E53" s="330"/>
    </row>
    <row r="54" spans="2:9" ht="13.5" customHeight="1">
      <c r="B54" s="326" t="s">
        <v>101</v>
      </c>
      <c r="C54" s="322" t="s">
        <v>421</v>
      </c>
      <c r="D54" s="328" t="str">
        <f>'増額・減額　承認請求書'!N64</f>
        <v/>
      </c>
      <c r="E54" s="330"/>
    </row>
    <row r="55" spans="2:9" ht="13.5" customHeight="1">
      <c r="B55" s="326" t="s">
        <v>402</v>
      </c>
      <c r="C55" s="322" t="s">
        <v>297</v>
      </c>
      <c r="D55" s="328" t="str">
        <f>'増額・減額　承認請求書'!N65</f>
        <v/>
      </c>
      <c r="E55" s="330"/>
    </row>
    <row r="56" spans="2:9" ht="13.5" customHeight="1">
      <c r="B56" s="332" t="s">
        <v>289</v>
      </c>
      <c r="C56" s="330" t="s">
        <v>284</v>
      </c>
      <c r="D56" s="328">
        <f>IF(F56=TRUE,1,IF(G56=TRUE,2,0))</f>
        <v>0</v>
      </c>
      <c r="E56" s="330" t="s">
        <v>448</v>
      </c>
      <c r="F56" s="305" t="b">
        <f>IF('増額・減額　承認請求書'!R59="■",TRUE,FALSE)</f>
        <v>0</v>
      </c>
      <c r="G56" s="305" t="b">
        <f>IF('増額・減額　承認請求書'!R60="■",TRUE,FALSE)</f>
        <v>0</v>
      </c>
    </row>
    <row r="57" spans="2:9" ht="13.5" customHeight="1">
      <c r="B57" s="332" t="s">
        <v>154</v>
      </c>
      <c r="C57" s="322" t="s">
        <v>422</v>
      </c>
      <c r="D57" s="328" t="str">
        <f>'増額・減額　承認請求書'!U61</f>
        <v/>
      </c>
      <c r="E57" s="330"/>
    </row>
    <row r="58" spans="2:9" ht="13.5" customHeight="1">
      <c r="B58" s="332" t="s">
        <v>102</v>
      </c>
      <c r="C58" s="322" t="s">
        <v>423</v>
      </c>
      <c r="D58" s="328">
        <f>IF(D49=4,'増額・減額　承認請求書'!S62,'増額・減額　承認請求書'!S57)</f>
        <v>0</v>
      </c>
      <c r="E58" s="330"/>
    </row>
    <row r="59" spans="2:9" ht="13.5" customHeight="1">
      <c r="B59" s="332" t="s">
        <v>103</v>
      </c>
      <c r="C59" s="322" t="s">
        <v>424</v>
      </c>
      <c r="D59" s="328" t="str">
        <f>IF(D49=4,'増額・減額　承認請求書'!V62,'増額・減額　承認請求書'!V57)</f>
        <v/>
      </c>
      <c r="E59" s="330"/>
    </row>
    <row r="60" spans="2:9" ht="13.5" customHeight="1">
      <c r="B60" s="332" t="s">
        <v>104</v>
      </c>
      <c r="C60" s="322" t="s">
        <v>425</v>
      </c>
      <c r="D60" s="328" t="str">
        <f>'増額・減額　承認請求書'!S64</f>
        <v/>
      </c>
      <c r="E60" s="330"/>
    </row>
    <row r="61" spans="2:9" ht="13.5" customHeight="1">
      <c r="B61" s="332" t="s">
        <v>403</v>
      </c>
      <c r="C61" s="322" t="s">
        <v>311</v>
      </c>
      <c r="D61" s="328" t="str">
        <f>'増額・減額　承認請求書'!S65</f>
        <v/>
      </c>
      <c r="E61" s="330"/>
    </row>
    <row r="62" spans="2:9" ht="13.5" customHeight="1">
      <c r="B62" s="321" t="s">
        <v>147</v>
      </c>
      <c r="C62" s="322" t="s">
        <v>426</v>
      </c>
      <c r="D62" s="325" t="str">
        <f>IF('増額・減額　承認請求書'!D80="","",'増額・減額　承認請求書'!D67)</f>
        <v/>
      </c>
      <c r="E62" s="324"/>
    </row>
    <row r="63" spans="2:9" ht="13.5" customHeight="1">
      <c r="B63" s="326" t="s">
        <v>295</v>
      </c>
      <c r="C63" s="322"/>
      <c r="D63" s="331">
        <f>IF(F63=TRUE,1,IF(G63=TRUE,2,IF(H63=TRUE,3,IF(I63=TRUE,4,0))))</f>
        <v>0</v>
      </c>
      <c r="E63" s="330" t="s">
        <v>449</v>
      </c>
      <c r="F63" s="305" t="b">
        <f>IF('増額・減額　承認請求書'!E67="■",TRUE,FALSE)</f>
        <v>0</v>
      </c>
      <c r="G63" s="305" t="b">
        <f>IF('増額・減額　承認請求書'!E68="■",TRUE,FALSE)</f>
        <v>0</v>
      </c>
      <c r="H63" s="305" t="b">
        <f>IF('増額・減額　承認請求書'!E69="■",TRUE,FALSE)</f>
        <v>0</v>
      </c>
      <c r="I63" s="305" t="b">
        <f>IF('増額・減額　承認請求書'!I67="■",TRUE,FALSE)</f>
        <v>0</v>
      </c>
    </row>
    <row r="64" spans="2:9" ht="13.5" customHeight="1">
      <c r="B64" s="326" t="s">
        <v>288</v>
      </c>
      <c r="C64" s="330" t="s">
        <v>284</v>
      </c>
      <c r="D64" s="328">
        <f>IF(F64=TRUE,1,IF(G64=TRUE,2,0))</f>
        <v>0</v>
      </c>
      <c r="E64" s="330" t="s">
        <v>448</v>
      </c>
      <c r="F64" s="305" t="b">
        <f>IF('増額・減額　承認請求書'!C74="■",TRUE,FALSE)</f>
        <v>0</v>
      </c>
      <c r="G64" s="305" t="b">
        <f>IF('増額・減額　承認請求書'!C75="■",TRUE,FALSE)</f>
        <v>0</v>
      </c>
    </row>
    <row r="65" spans="2:9" ht="13.5" customHeight="1">
      <c r="B65" s="326" t="s">
        <v>155</v>
      </c>
      <c r="C65" s="322" t="s">
        <v>427</v>
      </c>
      <c r="D65" s="328" t="str">
        <f>'増額・減額　承認請求書'!F76</f>
        <v/>
      </c>
      <c r="E65" s="330"/>
    </row>
    <row r="66" spans="2:9" ht="13.5" customHeight="1">
      <c r="B66" s="326" t="s">
        <v>105</v>
      </c>
      <c r="C66" s="322" t="s">
        <v>428</v>
      </c>
      <c r="D66" s="328">
        <f>IF(D63=4,'増額・減額　承認請求書'!D77,'増額・減額　承認請求書'!D72)</f>
        <v>0</v>
      </c>
      <c r="E66" s="330"/>
    </row>
    <row r="67" spans="2:9" ht="13.5" customHeight="1">
      <c r="B67" s="326" t="s">
        <v>106</v>
      </c>
      <c r="C67" s="322" t="s">
        <v>429</v>
      </c>
      <c r="D67" s="328" t="str">
        <f>IF(D63=4,'増額・減額　承認請求書'!G77,'増額・減額　承認請求書'!G72)</f>
        <v/>
      </c>
      <c r="E67" s="330"/>
    </row>
    <row r="68" spans="2:9" ht="13.5" customHeight="1">
      <c r="B68" s="326" t="s">
        <v>107</v>
      </c>
      <c r="C68" s="322" t="s">
        <v>430</v>
      </c>
      <c r="D68" s="328" t="str">
        <f>'増額・減額　承認請求書'!D79</f>
        <v/>
      </c>
      <c r="E68" s="330"/>
    </row>
    <row r="69" spans="2:9" ht="13.5" customHeight="1">
      <c r="B69" s="326" t="s">
        <v>404</v>
      </c>
      <c r="C69" s="322" t="s">
        <v>312</v>
      </c>
      <c r="D69" s="328" t="str">
        <f>'増額・減額　承認請求書'!D80</f>
        <v/>
      </c>
      <c r="E69" s="330"/>
    </row>
    <row r="70" spans="2:9" ht="13.5" customHeight="1">
      <c r="B70" s="332" t="s">
        <v>287</v>
      </c>
      <c r="C70" s="330" t="s">
        <v>284</v>
      </c>
      <c r="D70" s="328">
        <f>IF(F70=TRUE,1,IF(G70=TRUE,2,0))</f>
        <v>0</v>
      </c>
      <c r="E70" s="330" t="s">
        <v>448</v>
      </c>
      <c r="F70" s="305" t="b">
        <f>IF('増額・減額　承認請求書'!H74="■",TRUE,FALSE)</f>
        <v>0</v>
      </c>
      <c r="G70" s="305" t="b">
        <f>IF('増額・減額　承認請求書'!H75="■",TRUE,FALSE)</f>
        <v>0</v>
      </c>
    </row>
    <row r="71" spans="2:9" ht="13.5" customHeight="1">
      <c r="B71" s="332" t="s">
        <v>156</v>
      </c>
      <c r="C71" s="322" t="s">
        <v>431</v>
      </c>
      <c r="D71" s="328" t="str">
        <f>'増額・減額　承認請求書'!K76</f>
        <v/>
      </c>
      <c r="E71" s="330"/>
    </row>
    <row r="72" spans="2:9" ht="13.5" customHeight="1">
      <c r="B72" s="332" t="s">
        <v>108</v>
      </c>
      <c r="C72" s="322" t="s">
        <v>432</v>
      </c>
      <c r="D72" s="328">
        <f>IF(D63=4,'増額・減額　承認請求書'!I77,'増額・減額　承認請求書'!I72)</f>
        <v>0</v>
      </c>
      <c r="E72" s="330"/>
    </row>
    <row r="73" spans="2:9" ht="13.5" customHeight="1">
      <c r="B73" s="332" t="s">
        <v>109</v>
      </c>
      <c r="C73" s="322" t="s">
        <v>433</v>
      </c>
      <c r="D73" s="328" t="str">
        <f>IF(D63=4,'増額・減額　承認請求書'!L77,'増額・減額　承認請求書'!L72)</f>
        <v/>
      </c>
      <c r="E73" s="330"/>
    </row>
    <row r="74" spans="2:9" ht="13.5" customHeight="1">
      <c r="B74" s="332" t="s">
        <v>110</v>
      </c>
      <c r="C74" s="322" t="s">
        <v>434</v>
      </c>
      <c r="D74" s="328" t="str">
        <f>'増額・減額　承認請求書'!I79</f>
        <v/>
      </c>
      <c r="E74" s="330"/>
    </row>
    <row r="75" spans="2:9" ht="13.5" customHeight="1">
      <c r="B75" s="332" t="s">
        <v>405</v>
      </c>
      <c r="C75" s="322" t="s">
        <v>313</v>
      </c>
      <c r="D75" s="328" t="str">
        <f>'増額・減額　承認請求書'!I80</f>
        <v/>
      </c>
      <c r="E75" s="330"/>
    </row>
    <row r="76" spans="2:9" ht="13.5" customHeight="1">
      <c r="B76" s="321" t="s">
        <v>148</v>
      </c>
      <c r="C76" s="322" t="s">
        <v>435</v>
      </c>
      <c r="D76" s="325" t="str">
        <f>IF('増額・減額　承認請求書'!N80="","",'増額・減額　承認請求書'!N67)</f>
        <v/>
      </c>
      <c r="E76" s="324"/>
    </row>
    <row r="77" spans="2:9" ht="13.5" customHeight="1">
      <c r="B77" s="326" t="s">
        <v>296</v>
      </c>
      <c r="C77" s="322"/>
      <c r="D77" s="331">
        <f>IF(F77=TRUE,1,IF(G77=TRUE,2,IF(H77=TRUE,3,IF(I77=TRUE,4,0))))</f>
        <v>0</v>
      </c>
      <c r="E77" s="330" t="s">
        <v>449</v>
      </c>
      <c r="F77" s="305" t="b">
        <f>IF('増額・減額　承認請求書'!O67="■",TRUE,FALSE)</f>
        <v>0</v>
      </c>
      <c r="G77" s="305" t="b">
        <f>IF('増額・減額　承認請求書'!O68="■",TRUE,FALSE)</f>
        <v>0</v>
      </c>
      <c r="H77" s="305" t="b">
        <f>IF('増額・減額　承認請求書'!O69="■",TRUE,FALSE)</f>
        <v>0</v>
      </c>
      <c r="I77" s="305" t="b">
        <f>IF('増額・減額　承認請求書'!S67="■",TRUE,FALSE)</f>
        <v>0</v>
      </c>
    </row>
    <row r="78" spans="2:9" ht="13.5" customHeight="1">
      <c r="B78" s="326" t="s">
        <v>285</v>
      </c>
      <c r="C78" s="330" t="s">
        <v>284</v>
      </c>
      <c r="D78" s="328">
        <f>IF(F78=TRUE,1,IF(G78=TRUE,2,0))</f>
        <v>0</v>
      </c>
      <c r="E78" s="330" t="s">
        <v>448</v>
      </c>
      <c r="F78" s="305" t="b">
        <f>IF('増額・減額　承認請求書'!M74="■",TRUE,FALSE)</f>
        <v>0</v>
      </c>
      <c r="G78" s="305" t="b">
        <f>IF('増額・減額　承認請求書'!M75="■",TRUE,FALSE)</f>
        <v>0</v>
      </c>
    </row>
    <row r="79" spans="2:9" ht="13.5" customHeight="1">
      <c r="B79" s="326" t="s">
        <v>157</v>
      </c>
      <c r="C79" s="322" t="s">
        <v>436</v>
      </c>
      <c r="D79" s="328" t="str">
        <f>'増額・減額　承認請求書'!P76</f>
        <v/>
      </c>
      <c r="E79" s="330"/>
    </row>
    <row r="80" spans="2:9" ht="13.5" customHeight="1">
      <c r="B80" s="326" t="s">
        <v>111</v>
      </c>
      <c r="C80" s="322" t="s">
        <v>437</v>
      </c>
      <c r="D80" s="328">
        <f>IF(D77=4,'増額・減額　承認請求書'!N77,'増額・減額　承認請求書'!N72)</f>
        <v>0</v>
      </c>
      <c r="E80" s="330"/>
    </row>
    <row r="81" spans="2:7" ht="13.5" customHeight="1">
      <c r="B81" s="326" t="s">
        <v>112</v>
      </c>
      <c r="C81" s="322" t="s">
        <v>438</v>
      </c>
      <c r="D81" s="328" t="str">
        <f>IF(D77=4,'増額・減額　承認請求書'!Q77,'増額・減額　承認請求書'!Q72)</f>
        <v/>
      </c>
      <c r="E81" s="330"/>
    </row>
    <row r="82" spans="2:7" ht="13.5" customHeight="1">
      <c r="B82" s="326" t="s">
        <v>113</v>
      </c>
      <c r="C82" s="322" t="s">
        <v>439</v>
      </c>
      <c r="D82" s="328" t="str">
        <f>'増額・減額　承認請求書'!N79</f>
        <v/>
      </c>
      <c r="E82" s="330"/>
    </row>
    <row r="83" spans="2:7" ht="13.5" customHeight="1">
      <c r="B83" s="326" t="s">
        <v>406</v>
      </c>
      <c r="C83" s="322" t="s">
        <v>314</v>
      </c>
      <c r="D83" s="328" t="str">
        <f>'増額・減額　承認請求書'!N80</f>
        <v/>
      </c>
      <c r="E83" s="330"/>
    </row>
    <row r="84" spans="2:7" ht="13.5" customHeight="1">
      <c r="B84" s="332" t="s">
        <v>286</v>
      </c>
      <c r="C84" s="330" t="s">
        <v>284</v>
      </c>
      <c r="D84" s="328">
        <f>IF(F84=TRUE,1,IF(G84=TRUE,2,0))</f>
        <v>0</v>
      </c>
      <c r="E84" s="330" t="s">
        <v>448</v>
      </c>
      <c r="F84" s="305" t="b">
        <f>IF('増額・減額　承認請求書'!R74="■",TRUE,FALSE)</f>
        <v>0</v>
      </c>
      <c r="G84" s="305" t="b">
        <f>IF('増額・減額　承認請求書'!R75="■",TRUE,FALSE)</f>
        <v>0</v>
      </c>
    </row>
    <row r="85" spans="2:7" ht="13.5" customHeight="1">
      <c r="B85" s="332" t="s">
        <v>158</v>
      </c>
      <c r="C85" s="322" t="s">
        <v>440</v>
      </c>
      <c r="D85" s="328" t="str">
        <f>'増額・減額　承認請求書'!U76</f>
        <v/>
      </c>
      <c r="E85" s="330"/>
    </row>
    <row r="86" spans="2:7" ht="13.5" customHeight="1">
      <c r="B86" s="332" t="s">
        <v>114</v>
      </c>
      <c r="C86" s="322" t="s">
        <v>441</v>
      </c>
      <c r="D86" s="328">
        <f>IF(D77=4,'増額・減額　承認請求書'!S77,'増額・減額　承認請求書'!S72)</f>
        <v>0</v>
      </c>
      <c r="E86" s="330"/>
    </row>
    <row r="87" spans="2:7" ht="13.5" customHeight="1">
      <c r="B87" s="332" t="s">
        <v>115</v>
      </c>
      <c r="C87" s="322" t="s">
        <v>442</v>
      </c>
      <c r="D87" s="328" t="str">
        <f>IF(D77=4,'増額・減額　承認請求書'!V77,'増額・減額　承認請求書'!V72)</f>
        <v/>
      </c>
      <c r="E87" s="330"/>
    </row>
    <row r="88" spans="2:7" ht="13.5" customHeight="1">
      <c r="B88" s="332" t="s">
        <v>116</v>
      </c>
      <c r="C88" s="322" t="s">
        <v>443</v>
      </c>
      <c r="D88" s="328" t="str">
        <f>'増額・減額　承認請求書'!S79</f>
        <v/>
      </c>
      <c r="E88" s="330"/>
    </row>
    <row r="89" spans="2:7" ht="13.5" customHeight="1">
      <c r="B89" s="333" t="s">
        <v>407</v>
      </c>
      <c r="C89" s="334" t="s">
        <v>315</v>
      </c>
      <c r="D89" s="335" t="str">
        <f>'増額・減額　承認請求書'!S80</f>
        <v/>
      </c>
      <c r="E89" s="336"/>
    </row>
    <row r="90" spans="2:7" ht="13.5" customHeight="1">
      <c r="C90" s="337"/>
      <c r="D90" s="338"/>
      <c r="E90" s="339"/>
    </row>
    <row r="91" spans="2:7" ht="13.5" customHeight="1">
      <c r="B91" s="312" t="s">
        <v>63</v>
      </c>
      <c r="C91" s="313" t="s">
        <v>444</v>
      </c>
      <c r="D91" s="340">
        <f>'増額・減額　承認請求書'!G89</f>
        <v>0</v>
      </c>
      <c r="E91" s="341"/>
    </row>
    <row r="92" spans="2:7" ht="13.5" customHeight="1">
      <c r="B92" s="326" t="s">
        <v>64</v>
      </c>
      <c r="C92" s="322" t="s">
        <v>274</v>
      </c>
      <c r="D92" s="328">
        <f>'増額・減額　承認請求書'!G91</f>
        <v>0</v>
      </c>
      <c r="E92" s="330"/>
    </row>
    <row r="93" spans="2:7" ht="13.5" customHeight="1">
      <c r="B93" s="332" t="s">
        <v>117</v>
      </c>
      <c r="C93" s="322" t="s">
        <v>445</v>
      </c>
      <c r="D93" s="328">
        <f>'増額・減額　承認請求書'!L89</f>
        <v>0</v>
      </c>
      <c r="E93" s="330"/>
    </row>
    <row r="94" spans="2:7" ht="13.5" customHeight="1">
      <c r="B94" s="332" t="s">
        <v>118</v>
      </c>
      <c r="C94" s="322" t="s">
        <v>301</v>
      </c>
      <c r="D94" s="328">
        <f>'増額・減額　承認請求書'!L91</f>
        <v>0</v>
      </c>
      <c r="E94" s="330"/>
    </row>
    <row r="95" spans="2:7" ht="13.5" customHeight="1">
      <c r="B95" s="326" t="s">
        <v>65</v>
      </c>
      <c r="C95" s="322" t="s">
        <v>446</v>
      </c>
      <c r="D95" s="328">
        <f>'増額・減額　承認請求書'!G94</f>
        <v>0</v>
      </c>
      <c r="E95" s="330"/>
    </row>
    <row r="96" spans="2:7" ht="13.5" customHeight="1">
      <c r="B96" s="326" t="s">
        <v>66</v>
      </c>
      <c r="C96" s="322" t="s">
        <v>302</v>
      </c>
      <c r="D96" s="328">
        <f>'増額・減額　承認請求書'!G96</f>
        <v>0</v>
      </c>
      <c r="E96" s="330"/>
    </row>
    <row r="97" spans="2:5" ht="13.5" customHeight="1">
      <c r="B97" s="332" t="s">
        <v>119</v>
      </c>
      <c r="C97" s="322" t="s">
        <v>447</v>
      </c>
      <c r="D97" s="328">
        <f>'増額・減額　承認請求書'!L94</f>
        <v>0</v>
      </c>
      <c r="E97" s="324"/>
    </row>
    <row r="98" spans="2:5" ht="13.5" customHeight="1">
      <c r="B98" s="333" t="s">
        <v>120</v>
      </c>
      <c r="C98" s="342" t="s">
        <v>303</v>
      </c>
      <c r="D98" s="334">
        <f>'増額・減額　承認請求書'!L96</f>
        <v>0</v>
      </c>
      <c r="E98" s="336"/>
    </row>
    <row r="99" spans="2:5" ht="13.5" customHeight="1">
      <c r="B99" s="343"/>
      <c r="C99" s="344"/>
      <c r="D99" s="344"/>
      <c r="E99" s="345"/>
    </row>
    <row r="100" spans="2:5" ht="13.5" customHeight="1">
      <c r="B100" s="312" t="s">
        <v>161</v>
      </c>
      <c r="C100" s="313" t="s">
        <v>304</v>
      </c>
      <c r="D100" s="346">
        <f>'増額・減額　承認請求書'!G98</f>
        <v>0</v>
      </c>
      <c r="E100" s="341"/>
    </row>
    <row r="101" spans="2:5" ht="13.5" customHeight="1">
      <c r="B101" s="333" t="s">
        <v>162</v>
      </c>
      <c r="C101" s="342" t="s">
        <v>305</v>
      </c>
      <c r="D101" s="334">
        <f>'増額・減額　承認請求書'!L98</f>
        <v>0</v>
      </c>
      <c r="E101" s="336"/>
    </row>
    <row r="103" spans="2:5" ht="13.5" customHeight="1">
      <c r="B103" s="312" t="s">
        <v>62</v>
      </c>
      <c r="C103" s="347"/>
      <c r="D103" s="340" t="b">
        <f>IF('増額・減額　承認請求書'!I41="■",TRUE,FALSE)</f>
        <v>0</v>
      </c>
      <c r="E103" s="315" t="s">
        <v>67</v>
      </c>
    </row>
    <row r="104" spans="2:5" ht="13.5" customHeight="1">
      <c r="B104" s="348" t="s">
        <v>276</v>
      </c>
      <c r="C104" s="342" t="s">
        <v>306</v>
      </c>
      <c r="D104" s="334" t="str">
        <f>IF(D103=TRUE,'増額・減額　承認請求書'!O41,"-")</f>
        <v>-</v>
      </c>
      <c r="E104" s="349"/>
    </row>
  </sheetData>
  <sheetProtection algorithmName="SHA-512" hashValue="KgbLYij9Yaz3WZshtm4ro/cGbeKA4cIc/cuVWXdLmhaOcMrHcxoz37yUnnPAwU78KaGJ0hU0HkImk7kxVbur5Q==" saltValue="LLgERThSSrEM8w2mTyLxCg==" spinCount="100000" sheet="1" objects="1" scenarios="1"/>
  <phoneticPr fontId="2"/>
  <printOptions horizontalCentered="1"/>
  <pageMargins left="0.43307086614173229" right="0.23622047244094491" top="0.55118110236220474" bottom="0.55118110236220474" header="0.31496062992125984" footer="0.31496062992125984"/>
  <pageSetup paperSize="9" scale="59" fitToHeight="0" orientation="portrait" cellComments="asDisplayed" r:id="rId1"/>
  <headerFooter>
    <oddFooter>&amp;R&amp;9 2023年10月31日更新</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増額・減額　承認請求書</vt:lpstr>
      <vt:lpstr>別添_表明保証</vt:lpstr>
      <vt:lpstr>通貨名称</vt:lpstr>
      <vt:lpstr>枝番</vt:lpstr>
      <vt:lpstr>貼付用（増額、減額）</vt:lpstr>
      <vt:lpstr>'増額・減額　承認請求書'!Print_Area</vt:lpstr>
      <vt:lpstr>別添_表明保証!Print_Area</vt:lpstr>
      <vt:lpstr>枝番</vt:lpstr>
      <vt:lpstr>通貨名称</vt:lpstr>
    </vt:vector>
  </TitlesOfParts>
  <Company>日本貿易保険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日本貿易保険</dc:creator>
  <cp:lastModifiedBy>日本貿易保険</cp:lastModifiedBy>
  <cp:lastPrinted>2023-09-28T07:33:45Z</cp:lastPrinted>
  <dcterms:created xsi:type="dcterms:W3CDTF">2013-12-06T01:13:51Z</dcterms:created>
  <dcterms:modified xsi:type="dcterms:W3CDTF">2023-10-16T07:05:29Z</dcterms:modified>
</cp:coreProperties>
</file>